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N:\SPD Environmental Trust - Restricted\PUBLICATION - PROD\Web Material\2021\Waste - Organics Collections\"/>
    </mc:Choice>
  </mc:AlternateContent>
  <xr:revisionPtr revIDLastSave="0" documentId="8_{D3BD1A33-5612-4A48-96DB-FFBE31DC154D}" xr6:coauthVersionLast="45" xr6:coauthVersionMax="45" xr10:uidLastSave="{00000000-0000-0000-0000-000000000000}"/>
  <bookViews>
    <workbookView xWindow="-108" yWindow="-108" windowWidth="23256" windowHeight="12576" tabRatio="647" activeTab="1"/>
  </bookViews>
  <sheets>
    <sheet name="How to use this form" sheetId="1" r:id="rId1"/>
    <sheet name="Step by step Guidance " sheetId="2" r:id="rId2"/>
    <sheet name="Project Expenditure Breakdown" sheetId="4" r:id="rId3"/>
    <sheet name="Ineligible Project Costs" sheetId="6" r:id="rId4"/>
  </sheets>
  <definedNames>
    <definedName name="_Toc351033068" localSheetId="1">'Step by step Guidance '!$A$1</definedName>
    <definedName name="_Toc351033069" localSheetId="1">'Step by step Guidance '!#REF!</definedName>
    <definedName name="_Toc351033070" localSheetId="1">'Step by step Guidance '!#REF!</definedName>
    <definedName name="_Toc351033071" localSheetId="1">'Step by step Guidance '!#REF!</definedName>
    <definedName name="_Toc351033072" localSheetId="1">'Step by step Guidance '!#REF!</definedName>
    <definedName name="_Toc351033073" localSheetId="1">'Step by step Guidance '!#REF!</definedName>
    <definedName name="_Toc351033074" localSheetId="1">'Step by step Guidance '!#REF!</definedName>
    <definedName name="_Toc351033075" localSheetId="1">'Step by step Guidance '!#REF!</definedName>
    <definedName name="_xlnm.Print_Area" localSheetId="3">'Ineligible Project Costs'!$A$1:$I$27</definedName>
    <definedName name="_xlnm.Print_Area" localSheetId="2">'Project Expenditure Breakdown'!$A$1:$F$107</definedName>
    <definedName name="_xlnm.Print_Area" localSheetId="1">'Step by step Guidance '!$A$1:$A$52</definedName>
    <definedName name="Z_B96A98FE_523F_40C1_B2C6_C50156CA6C9C_.wvu.PrintArea" localSheetId="3" hidden="1">'Ineligible Project Costs'!$A$1:$I$19</definedName>
    <definedName name="Z_B96A98FE_523F_40C1_B2C6_C50156CA6C9C_.wvu.PrintArea" localSheetId="2" hidden="1">'Project Expenditure Breakdown'!$A$1:$F$107</definedName>
  </definedNames>
  <calcPr calcId="191029"/>
  <customWorkbookViews>
    <customWorkbookView name="Tran Annie - Personal View" guid="{B96A98FE-523F-40C1-B2C6-C50156CA6C9C}" mergeInterval="0" personalView="1" maximized="1" windowWidth="1440" windowHeight="69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6" l="1"/>
  <c r="C2" i="6"/>
  <c r="E90" i="4"/>
  <c r="C105" i="4"/>
  <c r="D105" i="4"/>
  <c r="E105" i="4"/>
  <c r="C39" i="4"/>
  <c r="C97" i="4"/>
  <c r="F29" i="4"/>
  <c r="F64" i="4"/>
  <c r="C65" i="4"/>
  <c r="C99" i="4"/>
  <c r="F55" i="4"/>
  <c r="C53" i="4"/>
  <c r="F43" i="4"/>
  <c r="D15" i="4"/>
  <c r="D95" i="4"/>
  <c r="C15" i="4"/>
  <c r="C95" i="4"/>
  <c r="F10" i="4"/>
  <c r="F9" i="4"/>
  <c r="D65" i="4"/>
  <c r="D99" i="4"/>
  <c r="F26" i="6"/>
  <c r="D53" i="4"/>
  <c r="D98" i="4"/>
  <c r="F25" i="6"/>
  <c r="D39" i="4"/>
  <c r="D97" i="4"/>
  <c r="D25" i="4"/>
  <c r="D96" i="4"/>
  <c r="F23" i="6"/>
  <c r="F48" i="4"/>
  <c r="F47" i="4"/>
  <c r="F46" i="4"/>
  <c r="F45" i="4"/>
  <c r="F44" i="4"/>
  <c r="F31" i="4"/>
  <c r="F30" i="4"/>
  <c r="F34" i="4"/>
  <c r="F33" i="4"/>
  <c r="F32" i="4"/>
  <c r="F21" i="4"/>
  <c r="F20" i="4"/>
  <c r="F11" i="4"/>
  <c r="I9" i="6"/>
  <c r="I10" i="6"/>
  <c r="I11" i="6"/>
  <c r="I12" i="6"/>
  <c r="I13" i="6"/>
  <c r="I14" i="6"/>
  <c r="I15" i="6"/>
  <c r="I16" i="6"/>
  <c r="I17" i="6"/>
  <c r="I8" i="6"/>
  <c r="I18" i="6"/>
  <c r="H22" i="6"/>
  <c r="H27" i="6"/>
  <c r="I27" i="6"/>
  <c r="D78" i="4"/>
  <c r="C104" i="4"/>
  <c r="E15" i="4"/>
  <c r="E95" i="4"/>
  <c r="E25" i="4"/>
  <c r="E96" i="4"/>
  <c r="G23" i="6"/>
  <c r="E39" i="4"/>
  <c r="E97" i="4"/>
  <c r="G24" i="6"/>
  <c r="E53" i="4"/>
  <c r="E98" i="4"/>
  <c r="G25" i="6"/>
  <c r="E65" i="4"/>
  <c r="E66" i="4"/>
  <c r="F56" i="4"/>
  <c r="F57" i="4"/>
  <c r="F58" i="4"/>
  <c r="F59" i="4"/>
  <c r="F60" i="4"/>
  <c r="F61" i="4"/>
  <c r="F62" i="4"/>
  <c r="F63" i="4"/>
  <c r="F49" i="4"/>
  <c r="F50" i="4"/>
  <c r="F51" i="4"/>
  <c r="F52" i="4"/>
  <c r="F35" i="4"/>
  <c r="F36" i="4"/>
  <c r="F37" i="4"/>
  <c r="F38" i="4"/>
  <c r="F19" i="4"/>
  <c r="F22" i="4"/>
  <c r="F23" i="4"/>
  <c r="F24" i="4"/>
  <c r="F12" i="4"/>
  <c r="F13" i="4"/>
  <c r="F14" i="4"/>
  <c r="E99" i="4"/>
  <c r="G26" i="6"/>
  <c r="C25" i="4"/>
  <c r="F99" i="4"/>
  <c r="E26" i="6"/>
  <c r="I26" i="6"/>
  <c r="F65" i="4"/>
  <c r="F25" i="4"/>
  <c r="C96" i="4"/>
  <c r="F96" i="4"/>
  <c r="G22" i="6"/>
  <c r="G27" i="6"/>
  <c r="E100" i="4"/>
  <c r="F22" i="6"/>
  <c r="F15" i="4"/>
  <c r="F26" i="4"/>
  <c r="F53" i="4"/>
  <c r="F66" i="4"/>
  <c r="D66" i="4"/>
  <c r="C98" i="4"/>
  <c r="E25" i="6"/>
  <c r="I25" i="6"/>
  <c r="F24" i="6"/>
  <c r="F27" i="6"/>
  <c r="D100" i="4"/>
  <c r="F97" i="4"/>
  <c r="E24" i="6"/>
  <c r="I24" i="6"/>
  <c r="F39" i="4"/>
  <c r="E23" i="6"/>
  <c r="I23" i="6"/>
  <c r="F95" i="4"/>
  <c r="E22" i="6"/>
  <c r="C66" i="4"/>
  <c r="C103" i="4"/>
  <c r="C100" i="4"/>
  <c r="F98" i="4"/>
  <c r="F100" i="4"/>
  <c r="D103" i="4"/>
  <c r="E27" i="6"/>
  <c r="I22" i="6"/>
  <c r="E91" i="4"/>
  <c r="D90" i="4"/>
  <c r="B90" i="4"/>
  <c r="D104" i="4"/>
  <c r="E104" i="4"/>
  <c r="C106" i="4"/>
  <c r="D106" i="4"/>
  <c r="C78" i="4"/>
  <c r="B78" i="4"/>
</calcChain>
</file>

<file path=xl/sharedStrings.xml><?xml version="1.0" encoding="utf-8"?>
<sst xmlns="http://schemas.openxmlformats.org/spreadsheetml/2006/main" count="194" uniqueCount="147">
  <si>
    <t>(c) Contractors</t>
  </si>
  <si>
    <t>(d) Materials</t>
  </si>
  <si>
    <t>TOTAL</t>
  </si>
  <si>
    <t>SUMMARY:</t>
  </si>
  <si>
    <t>TOTAL PROJECT VALUE</t>
  </si>
  <si>
    <t>Amount $</t>
  </si>
  <si>
    <t>Description of item being funded</t>
  </si>
  <si>
    <t>Y  /  N</t>
  </si>
  <si>
    <t>Total</t>
  </si>
  <si>
    <t xml:space="preserve">The Trust encourages bulk-buying of materials so that you can purchase materials at a competitive rate. </t>
  </si>
  <si>
    <t xml:space="preserve">How to use this form </t>
  </si>
  <si>
    <t xml:space="preserve">Step by step guidance </t>
  </si>
  <si>
    <t xml:space="preserve">Things you need to know </t>
  </si>
  <si>
    <t xml:space="preserve">              * Step by Step Guidance</t>
  </si>
  <si>
    <t>Salaries are expected to be in line with industry standards and you need to show that you have calculated amounts on the basis of reasonable pay rates. It is also expected that staff working conditions will be in accordance with all applicable laws. This includes meeting standard WHS requirements. Please provide a copy of the job description for the relevant roles.</t>
  </si>
  <si>
    <t>Organisation Name :</t>
  </si>
  <si>
    <t>Project Name :</t>
  </si>
  <si>
    <t>AMOUNT REQUESTED FROM ENVIRONMENTAL TRUST</t>
  </si>
  <si>
    <t>* A donation of goods or services, time or expertise, rather than cash. Includes goods, use of services and facilities, professional services or expertise in the form of staff time, provision of or access to equipment, and/or special materials.</t>
  </si>
  <si>
    <t>Your current %:</t>
  </si>
  <si>
    <t>* A cash contribution by the applicant or another project partner to fund specific project activities and/or materials</t>
  </si>
  <si>
    <t xml:space="preserve">* When you complete the form electronically (ie. in Excel), there are formulas imbedded in the spreadsheet and the figures you enter will be totalled automatically.  </t>
  </si>
  <si>
    <t>Standard requirements:</t>
  </si>
  <si>
    <t>PART 1 - PROJECT EXPENDITURE BREAKDOWN</t>
  </si>
  <si>
    <t>DIRECT PROJECT COSTS</t>
  </si>
  <si>
    <t>PART 2 - OTHER SOURCES OF PROJECT INCOME</t>
  </si>
  <si>
    <t>(h) Other</t>
  </si>
  <si>
    <t>1(a) Subtotal:</t>
  </si>
  <si>
    <t>1(b) Subtotal:</t>
  </si>
  <si>
    <t>1(c) Subtotal:</t>
  </si>
  <si>
    <t>1(d) Subtotal:</t>
  </si>
  <si>
    <t>1(h) Subtotal:</t>
  </si>
  <si>
    <t xml:space="preserve">               Part 2: Other Sources of Project Income</t>
  </si>
  <si>
    <t xml:space="preserve">In this section you need to provide itemised details for all committed (and pending) funding contributions pledged by project partner organisations (including your own) toward the project. </t>
  </si>
  <si>
    <t xml:space="preserve">If partnership funding has been secured at the time of applying for the grant, provide written evidence of partnership funding with your application. </t>
  </si>
  <si>
    <t>In this section you need to provide itemised details for all in-kind contributions including goods, use of services and facilities, volunteer time, professional services or expertise in the form of staff time, provision of or access to equipment, and/or special materials or material contributions pledged by project partner organisations (including your own) toward the project.</t>
  </si>
  <si>
    <t>The section will populate automatically with the figures you enter in parts 1 and 2.</t>
  </si>
  <si>
    <t>Description of item being provided</t>
  </si>
  <si>
    <t>IN-KIND CONTRIBUTIONS</t>
  </si>
  <si>
    <t>Committed</t>
  </si>
  <si>
    <r>
      <t xml:space="preserve">* If you are </t>
    </r>
    <r>
      <rPr>
        <b/>
        <sz val="10"/>
        <rFont val="Arial"/>
        <family val="2"/>
      </rPr>
      <t>registered</t>
    </r>
    <r>
      <rPr>
        <sz val="10"/>
        <rFont val="Arial"/>
        <family val="2"/>
      </rPr>
      <t xml:space="preserve"> for </t>
    </r>
    <r>
      <rPr>
        <b/>
        <sz val="10"/>
        <rFont val="Arial"/>
        <family val="2"/>
      </rPr>
      <t xml:space="preserve">goods and services tax (GST) </t>
    </r>
    <r>
      <rPr>
        <sz val="10"/>
        <rFont val="Arial"/>
        <family val="2"/>
      </rPr>
      <t xml:space="preserve">the dollar amounts in your application budget should NOT include GST. GST will be paid in addition to your grant for organisations registered for GST with the exception of government bodies. </t>
    </r>
  </si>
  <si>
    <r>
      <t xml:space="preserve">* If you are </t>
    </r>
    <r>
      <rPr>
        <b/>
        <sz val="10"/>
        <rFont val="Arial"/>
        <family val="2"/>
      </rPr>
      <t>not registered</t>
    </r>
    <r>
      <rPr>
        <sz val="10"/>
        <rFont val="Arial"/>
        <family val="2"/>
      </rPr>
      <t xml:space="preserve"> for </t>
    </r>
    <r>
      <rPr>
        <b/>
        <sz val="10"/>
        <rFont val="Arial"/>
        <family val="2"/>
      </rPr>
      <t>GST</t>
    </r>
    <r>
      <rPr>
        <sz val="10"/>
        <rFont val="Arial"/>
        <family val="2"/>
      </rPr>
      <t xml:space="preserve"> and are administering your own grant, the amount requested from the Trust should include any GST which may be payable. </t>
    </r>
  </si>
  <si>
    <t>Values for each item should be calculated using current market rates for goods or materials, accurate hourly rates of pay for professional staff services.</t>
  </si>
  <si>
    <r>
      <t xml:space="preserve">It is also expected that staff employed on your project will be selected on merit. If you are recruiting new staff a full position description must be included with your application. If you already have a particular person in mind for the position </t>
    </r>
    <r>
      <rPr>
        <b/>
        <sz val="10"/>
        <rFont val="Arial"/>
        <family val="2"/>
      </rPr>
      <t>being funded by the Trust</t>
    </r>
    <r>
      <rPr>
        <sz val="10"/>
        <rFont val="Arial"/>
        <family val="2"/>
      </rPr>
      <t xml:space="preserve"> you must include their CV (maximum two page summary) to allow Technical Review Committee members to determine if they have the correct skills and experience for the job. You do not need to include CVs for local/state government employees who are working on the project as part of their usual duties.</t>
    </r>
  </si>
  <si>
    <r>
      <t>1(a) Salaries</t>
    </r>
    <r>
      <rPr>
        <sz val="10"/>
        <rFont val="Arial"/>
        <family val="2"/>
      </rPr>
      <t xml:space="preserve"> </t>
    </r>
  </si>
  <si>
    <t>(a) Salaries</t>
  </si>
  <si>
    <t>(b) Salary On-Costs</t>
  </si>
  <si>
    <t xml:space="preserve">To conform to relevant governance and probity standards, the Trust requires all grantees to follow NSW Government procurement procedures. This relates to all major budget items, such as the purchase of materials, or the engagement of contractors or consultants. The Trust will instigate random audits of grantees to ensure compliance. </t>
  </si>
  <si>
    <t xml:space="preserve">    * One quote for all budget items between $5,000 and $30,000</t>
  </si>
  <si>
    <t>*NB: Total Trust funded salaries including on-costs can not exceed $100,000 of the total grant request.</t>
  </si>
  <si>
    <t>The spreadsheet includes four tabs:</t>
  </si>
  <si>
    <t>* Round off each amount to the nearest dollar .</t>
  </si>
  <si>
    <r>
      <t xml:space="preserve">These costs need to be directly related to the </t>
    </r>
    <r>
      <rPr>
        <b/>
        <sz val="10"/>
        <rFont val="Arial"/>
        <family val="2"/>
      </rPr>
      <t>Trust-funded positions</t>
    </r>
    <r>
      <rPr>
        <sz val="10"/>
        <rFont val="Arial"/>
        <family val="2"/>
      </rPr>
      <t xml:space="preserve"> and cannot exceed 26.5 per cent of salaries. You must describe exactly what costs are being covered (e.g. superannuation, workers compensation, payroll tax, leave loading etc) and show the breakdown of how these figures have been calculated.</t>
    </r>
  </si>
  <si>
    <t>Consultancies and/or contractors may be appropriate for design and implementation of parts of the education/ communications strategy; supply and delivery of bins and/or kitchen caddies; and design and implementation of audits. All contractors (includes consultants) should be chosen on their merits and ability to effectively deliver the work.</t>
  </si>
  <si>
    <t xml:space="preserve">    * Tender/Competitive quotes for all budget items over $250,000</t>
  </si>
  <si>
    <t xml:space="preserve">    * Three quotes for all budget items between $30,000 and $250,000 </t>
  </si>
  <si>
    <r>
      <t xml:space="preserve">All in-kind contributions for </t>
    </r>
    <r>
      <rPr>
        <b/>
        <sz val="10"/>
        <rFont val="Arial"/>
        <family val="2"/>
      </rPr>
      <t xml:space="preserve">eligible </t>
    </r>
    <r>
      <rPr>
        <sz val="10"/>
        <rFont val="Arial"/>
        <family val="2"/>
      </rPr>
      <t>grant items are to be included in your budget.</t>
    </r>
  </si>
  <si>
    <t>*NB: Salary on-costs can not exceed 26.5% of salary costs</t>
  </si>
  <si>
    <t>INELIGIBLE PROJECT COSTS</t>
  </si>
  <si>
    <t>ELIGIBLE PROJECT COSTS</t>
  </si>
  <si>
    <t>Additional project expenditure</t>
  </si>
  <si>
    <t>PART 4 - ADDITIONAL DIRECT PROJECT COSTS</t>
  </si>
  <si>
    <t>PART 5 - SUMMARY OF TOTAL PROJECT INCLUDING INELIGIBLE ITEMS</t>
  </si>
  <si>
    <r>
      <t>*</t>
    </r>
    <r>
      <rPr>
        <b/>
        <sz val="10"/>
        <rFont val="Arial"/>
        <family val="2"/>
      </rPr>
      <t xml:space="preserve"> Do not cut and paste data </t>
    </r>
    <r>
      <rPr>
        <sz val="10"/>
        <rFont val="Arial"/>
        <family val="2"/>
      </rPr>
      <t>into this document as it alters the formatting and may cause errors.</t>
    </r>
  </si>
  <si>
    <t xml:space="preserve">              * Ineligible Project Costs</t>
  </si>
  <si>
    <t xml:space="preserve">              * How to use this form</t>
  </si>
  <si>
    <r>
      <t xml:space="preserve">In section Part 4 you need to provide a detailed breakdown of items that a directly relate to the project but are considered ineligible to be covered by the grant. These items can include those listed under, "What will not be funded?" in the </t>
    </r>
    <r>
      <rPr>
        <i/>
        <sz val="10"/>
        <rFont val="Arial"/>
        <family val="2"/>
      </rPr>
      <t xml:space="preserve">Guidelines for Applicants </t>
    </r>
    <r>
      <rPr>
        <sz val="10"/>
        <rFont val="Arial"/>
        <family val="2"/>
      </rPr>
      <t>such as contributions by the applicant in delivering the organics service or trial, project supervision and time spent on the project by existing staff, additional bin collection costs, additional organics processing costs and grant administration costs.</t>
    </r>
  </si>
  <si>
    <t>The section will populate automatically with the figures you enter in parts 3 and 4.</t>
  </si>
  <si>
    <t>Unit price $</t>
  </si>
  <si>
    <t xml:space="preserve">TOTAL - INELIGIBLE ITEMS </t>
  </si>
  <si>
    <t xml:space="preserve">1c Consultancies and contractor costs </t>
  </si>
  <si>
    <t>1e Other direct project costs</t>
  </si>
  <si>
    <t>2b In-kind contributions for eligible grant items</t>
  </si>
  <si>
    <r>
      <t xml:space="preserve">Example: </t>
    </r>
    <r>
      <rPr>
        <sz val="9"/>
        <rFont val="Arial"/>
        <family val="2"/>
      </rPr>
      <t>Education officer @ $27/hr x 20 hrs/wk x 24 weeks</t>
    </r>
  </si>
  <si>
    <r>
      <t xml:space="preserve">Example: </t>
    </r>
    <r>
      <rPr>
        <sz val="9"/>
        <rFont val="Arial"/>
        <family val="2"/>
      </rPr>
      <t>Superannuation/leave loading @ 26%</t>
    </r>
  </si>
  <si>
    <r>
      <t xml:space="preserve">Example: </t>
    </r>
    <r>
      <rPr>
        <sz val="9"/>
        <rFont val="Arial"/>
        <family val="2"/>
      </rPr>
      <t>XYZ Company - Implementation of Community Education Strategy @ $35/hr x 7 hours x 80 weeks OR
ABC Environmental Consultants - project management (see attached breakdown of costings)</t>
    </r>
  </si>
  <si>
    <r>
      <t xml:space="preserve">Example: </t>
    </r>
    <r>
      <rPr>
        <sz val="9"/>
        <rFont val="Arial"/>
        <family val="2"/>
      </rPr>
      <t>15,000 MGB's @ $40 each OR 15,000 kitchen caddies @ $9.00 each OR Pamphlets (distributed with new bins to households) @ $1.75 each</t>
    </r>
  </si>
  <si>
    <t xml:space="preserve">Proof of funding attached </t>
  </si>
  <si>
    <t>Funding approved</t>
  </si>
  <si>
    <t>Funding organisation</t>
  </si>
  <si>
    <t>2(b) In-kind contributions for eligible grant items</t>
  </si>
  <si>
    <t>Number
 of units</t>
  </si>
  <si>
    <r>
      <rPr>
        <b/>
        <sz val="9"/>
        <color indexed="60"/>
        <rFont val="Arial"/>
        <family val="2"/>
      </rPr>
      <t xml:space="preserve">Example: </t>
    </r>
    <r>
      <rPr>
        <sz val="9"/>
        <color indexed="60"/>
        <rFont val="Arial"/>
        <family val="2"/>
      </rPr>
      <t xml:space="preserve">Processing of additional organics per year/existing staff/additional bin lift costs/grant administration etc. </t>
    </r>
  </si>
  <si>
    <t xml:space="preserve">1a Salaries </t>
  </si>
  <si>
    <t xml:space="preserve">1b Salary on-costs </t>
  </si>
  <si>
    <t>Part 5 - Summary of Total Project Including Ineligible Items</t>
  </si>
  <si>
    <t>Part 4 - Additional Direct Project Costs</t>
  </si>
  <si>
    <t>Part 2 - Other Sources of Project Income</t>
  </si>
  <si>
    <t>Part 1 - Project Expenditure Breakdown</t>
  </si>
  <si>
    <t>This section should include salaries for any staff employed on the project to undertake project communication and/or education work.
The Trust will not pay for staff already employed by your organisation that will be undertaking the project-management as part of their usual duties. The Trust will however, pay for staff employed specifically on your project to undertake project communication and/or education work as part of the $100,000 total available for these items.</t>
  </si>
  <si>
    <r>
      <t xml:space="preserve">Salary costs shown in 1(a) should </t>
    </r>
    <r>
      <rPr>
        <b/>
        <sz val="10"/>
        <rFont val="Arial"/>
        <family val="2"/>
      </rPr>
      <t>not</t>
    </r>
    <r>
      <rPr>
        <sz val="10"/>
        <rFont val="Arial"/>
        <family val="2"/>
      </rPr>
      <t xml:space="preserve"> include on-costs. These must be shown separately in 1(b).
Salary costs including on-costs must not exceed $100,000 of your project budget.</t>
    </r>
  </si>
  <si>
    <t>2a Cash contributions for eligible grant items</t>
  </si>
  <si>
    <t>1(b) Salary on-costs</t>
  </si>
  <si>
    <t>1(c) Contractor costs</t>
  </si>
  <si>
    <t>1(e) Other direct project costs</t>
  </si>
  <si>
    <t>2(a) Cash contributions for eligible grants items</t>
  </si>
  <si>
    <t>Description/details</t>
  </si>
  <si>
    <t>1(d) Equipment/Materials</t>
  </si>
  <si>
    <t>CASH CONTRIBUTIONS</t>
  </si>
  <si>
    <t>Application - Project Expenditure Breakdown</t>
  </si>
  <si>
    <r>
      <t xml:space="preserve">Grantee contributions
</t>
    </r>
    <r>
      <rPr>
        <b/>
        <sz val="8"/>
        <rFont val="Arial"/>
        <family val="2"/>
      </rPr>
      <t>(cash)</t>
    </r>
  </si>
  <si>
    <r>
      <t xml:space="preserve">Grantee contributions
</t>
    </r>
    <r>
      <rPr>
        <b/>
        <sz val="8"/>
        <rFont val="Arial"/>
        <family val="2"/>
      </rPr>
      <t>(in-kind)</t>
    </r>
  </si>
  <si>
    <t>Grant Funds</t>
  </si>
  <si>
    <t>Total project value</t>
  </si>
  <si>
    <t>TOTAL - CONTRIBUTIONS</t>
  </si>
  <si>
    <t>2(a) Subtotal</t>
  </si>
  <si>
    <t>2(b) Subtotal</t>
  </si>
  <si>
    <t>Ineligible costs</t>
  </si>
  <si>
    <t>TOTAL - PROJECT VALUE</t>
  </si>
  <si>
    <t xml:space="preserve">              * Project Expenditure Breakdown</t>
  </si>
  <si>
    <r>
      <t xml:space="preserve">This Excel spreadsheet includes the Environmental Trust's </t>
    </r>
    <r>
      <rPr>
        <b/>
        <sz val="10"/>
        <rFont val="Arial"/>
        <family val="2"/>
      </rPr>
      <t>Application - Project Expenditure Breakdown</t>
    </r>
    <r>
      <rPr>
        <sz val="10"/>
        <rFont val="Arial"/>
        <family val="2"/>
      </rPr>
      <t xml:space="preserve">, as well as important information on how to complete this form successfully. </t>
    </r>
  </si>
  <si>
    <t>* The Application - Project Expenditure Breakdown is a very important part of your application, and particular attention should be made to ensure that the information provided within it is detailed, appropriate and correct.</t>
  </si>
  <si>
    <t>* If your application is successful the Project Expenditure Breakdown will become part of your Funding Agreement with the Trust and you will be required to report against it for the life of your project.</t>
  </si>
  <si>
    <t>* The Application - Project Expenditure Breakdown has five parts:</t>
  </si>
  <si>
    <t>PART 3 - SUMMARY OF PROJECT EXPENDITURE COSTS</t>
  </si>
  <si>
    <t xml:space="preserve">               Part 3: Summary of Project Expenditure Costs (for eligible grant items only)</t>
  </si>
  <si>
    <t xml:space="preserve">               Part 5: Summary of Total Project including ineligible items</t>
  </si>
  <si>
    <t xml:space="preserve">               Part 4: Additional Direct Project Costs (ineligible project costs)</t>
  </si>
  <si>
    <t xml:space="preserve">               Part 1: Project Expenditure Breakdown (eligible project costs)</t>
  </si>
  <si>
    <r>
      <t xml:space="preserve">* All contributions from the applicant (including both financial contributions and in-kind contributions for </t>
    </r>
    <r>
      <rPr>
        <b/>
        <sz val="10"/>
        <rFont val="Arial"/>
        <family val="2"/>
      </rPr>
      <t>eligible</t>
    </r>
    <r>
      <rPr>
        <sz val="10"/>
        <rFont val="Arial"/>
        <family val="2"/>
      </rPr>
      <t xml:space="preserve"> grant items) should be included on the,  'Project Expenditure Breakdown' tab. </t>
    </r>
  </si>
  <si>
    <r>
      <t>* All contributions from the applicant (including both financial contributions and in-kind contributions for</t>
    </r>
    <r>
      <rPr>
        <b/>
        <sz val="10"/>
        <rFont val="Arial"/>
        <family val="2"/>
      </rPr>
      <t xml:space="preserve"> ineligible</t>
    </r>
    <r>
      <rPr>
        <sz val="10"/>
        <rFont val="Arial"/>
        <family val="2"/>
      </rPr>
      <t xml:space="preserve"> items) should also be</t>
    </r>
    <r>
      <rPr>
        <b/>
        <sz val="10"/>
        <rFont val="Arial"/>
        <family val="2"/>
      </rPr>
      <t xml:space="preserve"> </t>
    </r>
    <r>
      <rPr>
        <sz val="10"/>
        <rFont val="Arial"/>
        <family val="2"/>
      </rPr>
      <t xml:space="preserve">included but in the, 'Ineligible Project Costs' tab. </t>
    </r>
  </si>
  <si>
    <r>
      <t xml:space="preserve">In section Part 1 you need to provide a detailed breakdown of </t>
    </r>
    <r>
      <rPr>
        <i/>
        <sz val="10"/>
        <rFont val="Arial"/>
        <family val="2"/>
      </rPr>
      <t>budget items</t>
    </r>
    <r>
      <rPr>
        <sz val="10"/>
        <rFont val="Arial"/>
        <family val="2"/>
      </rPr>
      <t xml:space="preserve"> for each </t>
    </r>
    <r>
      <rPr>
        <i/>
        <sz val="10"/>
        <rFont val="Arial"/>
        <family val="2"/>
      </rPr>
      <t>budget category</t>
    </r>
    <r>
      <rPr>
        <sz val="10"/>
        <rFont val="Arial"/>
        <family val="2"/>
      </rPr>
      <t xml:space="preserve"> that applies to your project (e.g salaries, materials etc).
All costing in your budget needs to be</t>
    </r>
    <r>
      <rPr>
        <b/>
        <sz val="10"/>
        <rFont val="Arial"/>
        <family val="2"/>
      </rPr>
      <t xml:space="preserve"> detailed, reasonable and justifiable</t>
    </r>
    <r>
      <rPr>
        <sz val="10"/>
        <rFont val="Arial"/>
        <family val="2"/>
      </rPr>
      <t xml:space="preserve">, especially where individual items comprise a large proportion of the overall budget. Detailed costing demonstrates that your budget is well planned and linked to the objectives and outputs of your project. </t>
    </r>
  </si>
  <si>
    <t>1d Equipment/Materials (e.g. educational materials)</t>
  </si>
  <si>
    <t>Provide a cost breakdown for equipment/materials that you want the Trust to fund: The Trust understands that, depending on the project objectives, the types of equipment/materials and related costs will vary from project to project. Therefore, all costings need to be detailed, reasonable and justified and fit within the maximum amount available for materials (i.e. $1,300,000).</t>
  </si>
  <si>
    <t xml:space="preserve">The Trust will fund other reasonable direct project costs that have not been covered under other categories described above particularly those related to tailoring the roll out of the new organics service to meet local needs. How these local needs where established should be clearly described. </t>
  </si>
  <si>
    <t xml:space="preserve">If you have pending applications for funding at the time of applying to the Trust, then written evidence of partnership funding needs to be provided once it has been secured. However, please include information in your project expenditure breakdown on all grant organisations you have applied to, which may include Federal, State and Local Government departments, other Trusts and Foundations, and Corporate sponsorship options. </t>
  </si>
  <si>
    <t>Part 3 - Summary of Project Expenditure Costs</t>
  </si>
  <si>
    <t xml:space="preserve">This section is an overview of the total project costs including both Trust and other sources of funds. </t>
  </si>
  <si>
    <t xml:space="preserve">This section is an overview of the total project costs including both Trust, other sources of funds and ineligible items. </t>
  </si>
  <si>
    <t>Happy Valley Council</t>
  </si>
  <si>
    <t>Education officer @ $40/hr x 8hr/wk x 52 weeks (part of $100,000 Education cap)</t>
  </si>
  <si>
    <t>Superannuation leave/ loading @ 26% (part of $100,000 Education cap)</t>
  </si>
  <si>
    <t>Increased kerbside collection servicing cost (from $111.95 to $138.17)</t>
  </si>
  <si>
    <t>Project cost administration and contingency 10%</t>
  </si>
  <si>
    <t>Harmonisation of residual bins (4,855 120 L MGB to 140L MGB @31.75</t>
  </si>
  <si>
    <t>Additional collection truck to enable additional collection runs and quantities</t>
  </si>
  <si>
    <t xml:space="preserve">6,000 Kitchen caddies @ $8 each </t>
  </si>
  <si>
    <t>6,000 Printed pamphlets @ $0.6 (part of $100,000 Education cap)</t>
  </si>
  <si>
    <t>6,000 Printed fridge magnet @ $0.95 (part of $100,000 Education cap)</t>
  </si>
  <si>
    <t>Sample Application Project Expenditure Breakdown</t>
  </si>
  <si>
    <t>6,000 MGB @ $41.58 ($41.58 cost including delivery: $40 Trust funded and additional $1.58 covered by council)</t>
  </si>
  <si>
    <t>6,000 MGB @ $41.58 (additional $1.58 covered by council - amount above the $40/unit funding cap)</t>
  </si>
  <si>
    <t>Contractor A - Development of Community Education Strategy (part of $100,000 Education cap)</t>
  </si>
  <si>
    <t>Contractor A - education engagement campaign (session, material, hotline) (part of $100,000 Education cap)</t>
  </si>
  <si>
    <t>Contractor B - Pre roll out 1 stream compositional audit (220 bins over 5 days)
- Audit Red Bins ($20k cap)</t>
  </si>
  <si>
    <t>Contractor B - Post roll-out compositional audit
- Audit Green Bins ($20k cap)</t>
  </si>
  <si>
    <t>Contractor B - Post roll-out compositional audit (Green bins) - amount above the $20k funding 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</si>
</sst>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41"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indexed="8"/>
      <name val="Arial"/>
      <family val="2"/>
    </font>
    <font>
      <sz val="10"/>
      <name val="Arial"/>
      <family val="2"/>
    </font>
    <font>
      <sz val="7"/>
      <color indexed="10"/>
      <name val="Arial"/>
      <family val="2"/>
    </font>
    <font>
      <b/>
      <sz val="10"/>
      <color indexed="10"/>
      <name val="Arial"/>
      <family val="2"/>
    </font>
    <font>
      <sz val="9"/>
      <name val="Arial"/>
      <family val="2"/>
    </font>
    <font>
      <b/>
      <sz val="9"/>
      <name val="Arial"/>
      <family val="2"/>
    </font>
    <font>
      <i/>
      <sz val="10"/>
      <name val="Arial"/>
      <family val="2"/>
    </font>
    <font>
      <b/>
      <sz val="18"/>
      <name val="Arial"/>
      <family val="2"/>
    </font>
    <font>
      <b/>
      <sz val="9"/>
      <color indexed="10"/>
      <name val="Arial"/>
      <family val="2"/>
    </font>
    <font>
      <sz val="18"/>
      <name val="Arial"/>
      <family val="2"/>
    </font>
    <font>
      <b/>
      <sz val="9"/>
      <color indexed="60"/>
      <name val="Arial"/>
      <family val="2"/>
    </font>
    <font>
      <b/>
      <sz val="8"/>
      <name val="Arial"/>
      <family val="2"/>
    </font>
    <font>
      <sz val="9"/>
      <color indexed="60"/>
      <name val="Arial"/>
      <family val="2"/>
    </font>
    <font>
      <i/>
      <sz val="9"/>
      <name val="Arial"/>
      <family val="2"/>
    </font>
    <font>
      <b/>
      <i/>
      <sz val="9"/>
      <name val="Arial"/>
      <family val="2"/>
    </font>
    <font>
      <sz val="10"/>
      <color rgb="FFFF0000"/>
      <name val="Arial"/>
      <family val="2"/>
    </font>
    <font>
      <b/>
      <sz val="10"/>
      <color theme="1"/>
      <name val="Arial"/>
      <family val="2"/>
    </font>
    <font>
      <sz val="9"/>
      <color theme="1"/>
      <name val="Arial"/>
      <family val="2"/>
    </font>
    <font>
      <sz val="12"/>
      <color theme="0"/>
      <name val="Arial"/>
      <family val="2"/>
    </font>
    <font>
      <b/>
      <sz val="9"/>
      <color rgb="FFFF0000"/>
      <name val="Arial"/>
      <family val="2"/>
    </font>
    <font>
      <sz val="10"/>
      <color theme="0"/>
      <name val="Arial"/>
      <family val="2"/>
    </font>
    <font>
      <b/>
      <sz val="9"/>
      <color theme="5" tint="-0.249977111117893"/>
      <name val="Arial"/>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24994659260841701"/>
        <bgColor theme="6" tint="-0.499984740745262"/>
      </patternFill>
    </fill>
    <fill>
      <gradientFill degree="270">
        <stop position="0">
          <color theme="0"/>
        </stop>
        <stop position="1">
          <color theme="9" tint="0.59999389629810485"/>
        </stop>
      </gradientFill>
    </fill>
    <fill>
      <gradientFill type="path" left="0.5" right="0.5" top="0.5" bottom="0.5">
        <stop position="0">
          <color theme="0"/>
        </stop>
        <stop position="1">
          <color theme="8" tint="0.59999389629810485"/>
        </stop>
      </gradientFill>
    </fill>
    <fill>
      <gradientFill type="path" left="0.5" right="0.5" top="0.5" bottom="0.5">
        <stop position="0">
          <color theme="0"/>
        </stop>
        <stop position="1">
          <color theme="6" tint="0.59999389629810485"/>
        </stop>
      </gradientFill>
    </fill>
    <fill>
      <gradientFill type="path" left="0.5" right="0.5" top="0.5" bottom="0.5">
        <stop position="0">
          <color theme="0"/>
        </stop>
        <stop position="1">
          <color theme="9" tint="0.59999389629810485"/>
        </stop>
      </gradientFill>
    </fill>
    <fill>
      <patternFill patternType="solid">
        <fgColor theme="5"/>
        <bgColor indexed="64"/>
      </patternFill>
    </fill>
    <fill>
      <gradientFill type="path" left="0.5" right="0.5" top="0.5" bottom="0.5">
        <stop position="0">
          <color theme="0"/>
        </stop>
        <stop position="1">
          <color theme="2" tint="-0.25098422193060094"/>
        </stop>
      </gradientFill>
    </fill>
    <fill>
      <gradientFill degree="270">
        <stop position="0">
          <color theme="0"/>
        </stop>
        <stop position="1">
          <color theme="2" tint="-0.25098422193060094"/>
        </stop>
      </gradientFill>
    </fill>
    <fill>
      <patternFill patternType="solid">
        <fgColor rgb="FF5D7430"/>
        <bgColor indexed="64"/>
      </patternFill>
    </fill>
    <fill>
      <gradientFill type="path" left="0.5" right="0.5" top="0.5" bottom="0.5">
        <stop position="0">
          <color theme="0"/>
        </stop>
        <stop position="1">
          <color theme="7" tint="0.40000610370189521"/>
        </stop>
      </gradientFill>
    </fill>
    <fill>
      <gradientFill degree="270">
        <stop position="0">
          <color theme="0"/>
        </stop>
        <stop position="1">
          <color theme="6" tint="0.59999389629810485"/>
        </stop>
      </gradientFill>
    </fill>
    <fill>
      <patternFill patternType="solid">
        <fgColor theme="2" tint="-9.9948118533890809E-2"/>
        <bgColor indexed="65"/>
      </patternFill>
    </fill>
    <fill>
      <patternFill patternType="solid">
        <fgColor rgb="FF604A7B"/>
        <bgColor indexed="9"/>
      </patternFill>
    </fill>
    <fill>
      <patternFill patternType="solid">
        <fgColor rgb="FF5D7430"/>
        <bgColor indexed="9"/>
      </patternFill>
    </fill>
    <fill>
      <gradientFill degree="270">
        <stop position="0">
          <color theme="0"/>
        </stop>
        <stop position="1">
          <color theme="8" tint="0.59999389629810485"/>
        </stop>
      </gradientFill>
    </fill>
    <fill>
      <patternFill patternType="solid">
        <fgColor theme="6" tint="-0.249977111117893"/>
        <bgColor indexed="64"/>
      </patternFill>
    </fill>
    <fill>
      <patternFill patternType="solid">
        <fgColor theme="0"/>
        <bgColor indexed="64"/>
      </patternFill>
    </fill>
    <fill>
      <gradientFill degree="270">
        <stop position="0">
          <color theme="0"/>
        </stop>
        <stop position="1">
          <color theme="7" tint="0.40000610370189521"/>
        </stop>
      </gradientFill>
    </fill>
    <fill>
      <gradientFill degree="270">
        <stop position="0">
          <color theme="0"/>
        </stop>
        <stop position="1">
          <color theme="4" tint="0.80001220740379042"/>
        </stop>
      </gradientFill>
    </fill>
    <fill>
      <gradientFill degree="270">
        <stop position="0">
          <color theme="0"/>
        </stop>
        <stop position="1">
          <color theme="5" tint="0.59999389629810485"/>
        </stop>
      </gradientFill>
    </fill>
    <fill>
      <gradientFill degree="45">
        <stop position="0">
          <color theme="0"/>
        </stop>
        <stop position="0.5">
          <color theme="9" tint="0.59999389629810485"/>
        </stop>
        <stop position="1">
          <color theme="0"/>
        </stop>
      </gradientFill>
    </fill>
    <fill>
      <gradientFill degree="90">
        <stop position="0">
          <color theme="0"/>
        </stop>
        <stop position="1">
          <color theme="9" tint="0.59999389629810485"/>
        </stop>
      </gradient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thin">
        <color indexed="64"/>
      </left>
      <right style="thin">
        <color indexed="64"/>
      </right>
      <top/>
      <bottom style="double">
        <color indexed="64"/>
      </bottom>
      <diagonal/>
    </border>
    <border>
      <left style="double">
        <color indexed="64"/>
      </left>
      <right/>
      <top/>
      <bottom/>
      <diagonal/>
    </border>
    <border>
      <left style="double">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20" fillId="0" borderId="0"/>
    <xf numFmtId="0" fontId="1" fillId="23" borderId="7" applyNumberFormat="0" applyFont="0" applyAlignment="0" applyProtection="0"/>
    <xf numFmtId="0" fontId="14" fillId="20" borderId="8" applyNumberFormat="0" applyAlignment="0" applyProtection="0"/>
    <xf numFmtId="9" fontId="20" fillId="0" borderId="0" applyFont="0" applyFill="0" applyBorder="0" applyAlignment="0" applyProtection="0"/>
    <xf numFmtId="3" fontId="18" fillId="24" borderId="9" applyBorder="0">
      <alignment horizontal="center" vertical="center" wrapText="1"/>
    </xf>
    <xf numFmtId="0" fontId="15" fillId="0" borderId="0" applyNumberFormat="0" applyFill="0" applyBorder="0" applyAlignment="0" applyProtection="0"/>
    <xf numFmtId="0" fontId="16" fillId="0" borderId="10" applyNumberFormat="0" applyFill="0" applyAlignment="0" applyProtection="0"/>
    <xf numFmtId="0" fontId="17" fillId="0" borderId="0" applyNumberFormat="0" applyFill="0" applyBorder="0" applyAlignment="0" applyProtection="0"/>
  </cellStyleXfs>
  <cellXfs count="235">
    <xf numFmtId="0" fontId="0" fillId="0" borderId="0" xfId="0"/>
    <xf numFmtId="0" fontId="0" fillId="0" borderId="0" xfId="0" applyProtection="1"/>
    <xf numFmtId="0" fontId="18" fillId="0" borderId="0" xfId="0" applyFont="1" applyFill="1" applyBorder="1" applyAlignment="1" applyProtection="1">
      <alignment horizontal="left" vertical="center" wrapText="1"/>
    </xf>
    <xf numFmtId="0" fontId="0" fillId="0" borderId="0" xfId="0" applyAlignment="1" applyProtection="1">
      <alignment vertical="center"/>
    </xf>
    <xf numFmtId="0" fontId="20" fillId="0" borderId="0" xfId="0" applyFont="1" applyAlignment="1">
      <alignment horizontal="justify" vertical="center"/>
    </xf>
    <xf numFmtId="0" fontId="20" fillId="0" borderId="0" xfId="0" applyFont="1" applyBorder="1" applyAlignment="1">
      <alignment horizontal="justify" vertical="center" wrapText="1"/>
    </xf>
    <xf numFmtId="0" fontId="34" fillId="0" borderId="0" xfId="0" applyFont="1" applyBorder="1" applyAlignment="1">
      <alignment horizontal="justify" vertical="center" wrapText="1"/>
    </xf>
    <xf numFmtId="0" fontId="20" fillId="0" borderId="11" xfId="0" applyFont="1" applyBorder="1" applyAlignment="1">
      <alignment horizontal="justify" vertical="center" wrapText="1"/>
    </xf>
    <xf numFmtId="0" fontId="20" fillId="0" borderId="12" xfId="0" applyFont="1" applyBorder="1" applyAlignment="1">
      <alignment horizontal="justify" vertical="center" wrapText="1"/>
    </xf>
    <xf numFmtId="3" fontId="23" fillId="25" borderId="13" xfId="0" applyNumberFormat="1" applyFont="1" applyFill="1" applyBorder="1" applyAlignment="1" applyProtection="1">
      <alignment horizontal="center" vertical="center" wrapText="1"/>
    </xf>
    <xf numFmtId="15" fontId="23" fillId="0" borderId="14" xfId="0" applyNumberFormat="1" applyFont="1" applyFill="1" applyBorder="1" applyAlignment="1" applyProtection="1">
      <alignment horizontal="center" vertical="center" wrapText="1"/>
      <protection locked="0"/>
    </xf>
    <xf numFmtId="0" fontId="23" fillId="0" borderId="14" xfId="0" applyFont="1" applyFill="1" applyBorder="1" applyAlignment="1" applyProtection="1">
      <alignment horizontal="left" vertical="center" wrapText="1"/>
      <protection locked="0"/>
    </xf>
    <xf numFmtId="0" fontId="0" fillId="0" borderId="0" xfId="0" applyAlignment="1"/>
    <xf numFmtId="0" fontId="20" fillId="0" borderId="11" xfId="0" applyFont="1" applyBorder="1" applyAlignment="1">
      <alignment vertical="center" wrapText="1"/>
    </xf>
    <xf numFmtId="0" fontId="20" fillId="0" borderId="13" xfId="0" applyFont="1" applyBorder="1" applyAlignment="1">
      <alignment horizontal="justify" vertical="center" wrapText="1"/>
    </xf>
    <xf numFmtId="0" fontId="0" fillId="0" borderId="0" xfId="0" applyBorder="1"/>
    <xf numFmtId="0" fontId="20" fillId="0" borderId="13" xfId="0" applyFont="1" applyBorder="1" applyAlignment="1">
      <alignment vertical="center" wrapText="1"/>
    </xf>
    <xf numFmtId="0" fontId="20" fillId="0" borderId="0" xfId="0" applyFont="1" applyProtection="1"/>
    <xf numFmtId="0" fontId="0" fillId="0" borderId="0" xfId="0" applyBorder="1" applyProtection="1"/>
    <xf numFmtId="0" fontId="27" fillId="0" borderId="15" xfId="0" applyFont="1" applyFill="1" applyBorder="1" applyAlignment="1" applyProtection="1">
      <alignment vertical="center"/>
    </xf>
    <xf numFmtId="0" fontId="27" fillId="0" borderId="0" xfId="0" applyFont="1" applyFill="1" applyBorder="1" applyAlignment="1" applyProtection="1">
      <alignment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18" fillId="0" borderId="12" xfId="0" applyFont="1" applyBorder="1" applyAlignment="1">
      <alignment horizontal="justify" vertical="center" wrapText="1"/>
    </xf>
    <xf numFmtId="0" fontId="20" fillId="0" borderId="0" xfId="0" applyFont="1" applyBorder="1" applyAlignment="1">
      <alignment vertical="center" wrapText="1"/>
    </xf>
    <xf numFmtId="0" fontId="20" fillId="0" borderId="16" xfId="0" applyFont="1" applyBorder="1" applyAlignment="1">
      <alignment vertical="center" wrapText="1"/>
    </xf>
    <xf numFmtId="0" fontId="35" fillId="0" borderId="0" xfId="0" applyFont="1" applyProtection="1"/>
    <xf numFmtId="0" fontId="18" fillId="0" borderId="0" xfId="0" applyFont="1" applyProtection="1"/>
    <xf numFmtId="0" fontId="20" fillId="0" borderId="12" xfId="0" applyFont="1" applyBorder="1" applyAlignment="1">
      <alignment wrapText="1"/>
    </xf>
    <xf numFmtId="0" fontId="18" fillId="0" borderId="12" xfId="0" applyFont="1" applyFill="1" applyBorder="1" applyAlignment="1" applyProtection="1">
      <alignment horizontal="left" vertical="center" wrapText="1"/>
    </xf>
    <xf numFmtId="0" fontId="20" fillId="0" borderId="12" xfId="0" applyFont="1" applyFill="1" applyBorder="1" applyAlignment="1" applyProtection="1">
      <alignment horizontal="left" vertical="center" wrapText="1"/>
    </xf>
    <xf numFmtId="0" fontId="20" fillId="0" borderId="13" xfId="0" applyFont="1" applyFill="1" applyBorder="1" applyAlignment="1">
      <alignment horizontal="justify" vertical="center" wrapText="1"/>
    </xf>
    <xf numFmtId="0" fontId="20" fillId="0" borderId="12" xfId="0" applyFont="1" applyBorder="1" applyAlignment="1">
      <alignment vertical="center" wrapText="1"/>
    </xf>
    <xf numFmtId="3" fontId="24" fillId="0" borderId="14" xfId="0" applyNumberFormat="1" applyFont="1" applyFill="1" applyBorder="1" applyAlignment="1" applyProtection="1">
      <alignment horizontal="center" vertical="center" wrapText="1"/>
    </xf>
    <xf numFmtId="3" fontId="23" fillId="0" borderId="14" xfId="0" applyNumberFormat="1" applyFont="1" applyFill="1" applyBorder="1" applyAlignment="1" applyProtection="1">
      <alignment horizontal="center" vertical="center" wrapText="1"/>
      <protection locked="0"/>
    </xf>
    <xf numFmtId="3" fontId="23" fillId="26" borderId="14" xfId="0" applyNumberFormat="1" applyFont="1" applyFill="1" applyBorder="1" applyAlignment="1" applyProtection="1">
      <alignment horizontal="center" vertical="center" wrapText="1"/>
    </xf>
    <xf numFmtId="3" fontId="23" fillId="27" borderId="17" xfId="0" applyNumberFormat="1" applyFont="1" applyFill="1" applyBorder="1" applyAlignment="1" applyProtection="1">
      <alignment horizontal="center" vertical="center" wrapText="1"/>
      <protection locked="0"/>
    </xf>
    <xf numFmtId="3" fontId="23" fillId="27" borderId="14" xfId="0" applyNumberFormat="1" applyFont="1" applyFill="1" applyBorder="1" applyAlignment="1" applyProtection="1">
      <alignment horizontal="center" vertical="center" wrapText="1"/>
      <protection locked="0"/>
    </xf>
    <xf numFmtId="3" fontId="20" fillId="27" borderId="14" xfId="0" applyNumberFormat="1" applyFont="1" applyFill="1" applyBorder="1" applyAlignment="1" applyProtection="1">
      <alignment horizontal="center" vertical="center" wrapText="1"/>
    </xf>
    <xf numFmtId="3" fontId="23" fillId="28" borderId="14" xfId="0" applyNumberFormat="1" applyFont="1" applyFill="1" applyBorder="1" applyAlignment="1" applyProtection="1">
      <alignment horizontal="center" vertical="center" wrapText="1"/>
    </xf>
    <xf numFmtId="3" fontId="23" fillId="28" borderId="13" xfId="0" applyNumberFormat="1" applyFont="1" applyFill="1" applyBorder="1" applyAlignment="1" applyProtection="1">
      <alignment horizontal="center" vertical="center" wrapText="1"/>
    </xf>
    <xf numFmtId="3" fontId="18" fillId="28" borderId="18" xfId="0" applyNumberFormat="1" applyFont="1" applyFill="1" applyBorder="1" applyAlignment="1" applyProtection="1">
      <alignment horizontal="center" vertical="center" wrapText="1"/>
    </xf>
    <xf numFmtId="3" fontId="18" fillId="27" borderId="0" xfId="0" applyNumberFormat="1" applyFont="1" applyFill="1" applyBorder="1" applyAlignment="1" applyProtection="1">
      <alignment horizontal="center" vertical="center" wrapText="1"/>
    </xf>
    <xf numFmtId="3" fontId="18" fillId="26" borderId="9" xfId="0" applyNumberFormat="1" applyFont="1" applyFill="1" applyBorder="1" applyAlignment="1" applyProtection="1">
      <alignment horizontal="center" vertical="center" wrapText="1"/>
    </xf>
    <xf numFmtId="3" fontId="20" fillId="26" borderId="14" xfId="0" applyNumberFormat="1" applyFont="1" applyFill="1" applyBorder="1" applyAlignment="1" applyProtection="1">
      <alignment horizontal="center" vertical="center" wrapText="1"/>
    </xf>
    <xf numFmtId="3" fontId="36" fillId="26" borderId="14" xfId="0" applyNumberFormat="1" applyFont="1" applyFill="1" applyBorder="1" applyAlignment="1" applyProtection="1">
      <alignment horizontal="center" vertical="center" wrapText="1"/>
    </xf>
    <xf numFmtId="3" fontId="24" fillId="0" borderId="15" xfId="0" applyNumberFormat="1" applyFont="1" applyFill="1" applyBorder="1" applyAlignment="1" applyProtection="1">
      <alignment horizontal="center" vertical="center" wrapText="1"/>
      <protection hidden="1"/>
    </xf>
    <xf numFmtId="4" fontId="18" fillId="29" borderId="14" xfId="0" applyNumberFormat="1" applyFont="1" applyFill="1" applyBorder="1" applyAlignment="1" applyProtection="1">
      <alignment horizontal="center" vertical="center" wrapText="1"/>
    </xf>
    <xf numFmtId="3" fontId="24" fillId="30" borderId="19" xfId="0" applyNumberFormat="1" applyFont="1" applyFill="1" applyBorder="1" applyAlignment="1" applyProtection="1">
      <alignment horizontal="center" vertical="center" wrapText="1"/>
    </xf>
    <xf numFmtId="3" fontId="24" fillId="30" borderId="14" xfId="0" applyNumberFormat="1" applyFont="1" applyFill="1" applyBorder="1" applyAlignment="1" applyProtection="1">
      <alignment horizontal="center" vertical="center" wrapText="1"/>
    </xf>
    <xf numFmtId="0" fontId="24" fillId="31" borderId="14" xfId="0" applyFont="1" applyFill="1" applyBorder="1" applyAlignment="1" applyProtection="1">
      <alignment horizontal="left" vertical="center" wrapText="1"/>
    </xf>
    <xf numFmtId="3" fontId="18" fillId="24" borderId="9" xfId="41" applyBorder="1">
      <alignment horizontal="center" vertical="center" wrapText="1"/>
    </xf>
    <xf numFmtId="3" fontId="18" fillId="24" borderId="0" xfId="41" applyBorder="1">
      <alignment horizontal="center" vertical="center" wrapText="1"/>
    </xf>
    <xf numFmtId="3" fontId="18" fillId="24" borderId="18" xfId="41" applyBorder="1">
      <alignment horizontal="center" vertical="center" wrapText="1"/>
    </xf>
    <xf numFmtId="0" fontId="37" fillId="32" borderId="11" xfId="0" applyFont="1" applyFill="1" applyBorder="1" applyAlignment="1">
      <alignment vertical="center"/>
    </xf>
    <xf numFmtId="0" fontId="37" fillId="32" borderId="12" xfId="0" applyFont="1" applyFill="1" applyBorder="1" applyAlignment="1">
      <alignment vertical="center"/>
    </xf>
    <xf numFmtId="3" fontId="23" fillId="0" borderId="17" xfId="0" applyNumberFormat="1" applyFont="1" applyFill="1" applyBorder="1" applyAlignment="1" applyProtection="1">
      <alignment horizontal="center" vertical="center" wrapText="1"/>
      <protection locked="0"/>
    </xf>
    <xf numFmtId="0" fontId="0" fillId="0" borderId="0" xfId="0" applyFill="1" applyProtection="1"/>
    <xf numFmtId="3" fontId="24" fillId="27" borderId="17" xfId="0" applyNumberFormat="1" applyFont="1" applyFill="1" applyBorder="1" applyAlignment="1" applyProtection="1">
      <alignment horizontal="center" vertical="center" wrapText="1"/>
      <protection locked="0"/>
    </xf>
    <xf numFmtId="0" fontId="20" fillId="0" borderId="14" xfId="0" applyFont="1" applyBorder="1" applyAlignment="1">
      <alignment vertical="center" wrapText="1"/>
    </xf>
    <xf numFmtId="3" fontId="23" fillId="27" borderId="17" xfId="0" applyNumberFormat="1" applyFont="1" applyFill="1" applyBorder="1" applyAlignment="1" applyProtection="1">
      <alignment horizontal="center" vertical="center" wrapText="1"/>
    </xf>
    <xf numFmtId="164" fontId="18" fillId="0" borderId="20" xfId="0" applyNumberFormat="1" applyFont="1" applyFill="1" applyBorder="1" applyAlignment="1" applyProtection="1">
      <alignment horizontal="right" vertical="center" wrapText="1"/>
    </xf>
    <xf numFmtId="0" fontId="28" fillId="0" borderId="11" xfId="0" applyFont="1" applyBorder="1" applyAlignment="1">
      <alignment horizontal="center" vertical="center"/>
    </xf>
    <xf numFmtId="0" fontId="28" fillId="0" borderId="14" xfId="0" applyFont="1" applyBorder="1" applyAlignment="1">
      <alignment horizontal="center" vertical="center"/>
    </xf>
    <xf numFmtId="3" fontId="24" fillId="33" borderId="21" xfId="37" applyNumberFormat="1" applyFont="1" applyFill="1" applyBorder="1" applyAlignment="1" applyProtection="1">
      <alignment horizontal="center" vertical="center" wrapText="1"/>
    </xf>
    <xf numFmtId="0" fontId="24" fillId="0" borderId="13" xfId="0" applyFont="1" applyFill="1" applyBorder="1" applyAlignment="1" applyProtection="1">
      <alignment horizontal="left" vertical="center" wrapText="1"/>
    </xf>
    <xf numFmtId="49" fontId="24" fillId="34" borderId="13" xfId="0" applyNumberFormat="1" applyFont="1" applyFill="1" applyBorder="1" applyAlignment="1" applyProtection="1">
      <alignment horizontal="center" vertical="center" wrapText="1"/>
    </xf>
    <xf numFmtId="3" fontId="24" fillId="0" borderId="13" xfId="0" applyNumberFormat="1" applyFont="1" applyFill="1" applyBorder="1" applyAlignment="1" applyProtection="1">
      <alignment horizontal="center" vertical="center" wrapText="1"/>
    </xf>
    <xf numFmtId="0" fontId="24" fillId="0" borderId="14" xfId="0" applyFont="1" applyBorder="1" applyAlignment="1" applyProtection="1">
      <alignment horizontal="center" vertical="center" wrapText="1"/>
    </xf>
    <xf numFmtId="3" fontId="24" fillId="33" borderId="14" xfId="37" applyNumberFormat="1" applyFont="1" applyFill="1" applyBorder="1" applyAlignment="1" applyProtection="1">
      <alignment horizontal="center" vertical="center" wrapText="1"/>
    </xf>
    <xf numFmtId="3" fontId="23" fillId="26" borderId="13" xfId="0" applyNumberFormat="1" applyFont="1" applyFill="1" applyBorder="1" applyAlignment="1" applyProtection="1">
      <alignment horizontal="center" vertical="center" wrapText="1"/>
    </xf>
    <xf numFmtId="3" fontId="23" fillId="27" borderId="13" xfId="0" applyNumberFormat="1" applyFont="1" applyFill="1" applyBorder="1" applyAlignment="1" applyProtection="1">
      <alignment horizontal="center" vertical="center" wrapText="1"/>
    </xf>
    <xf numFmtId="3" fontId="23" fillId="27" borderId="14" xfId="0" applyNumberFormat="1" applyFont="1" applyFill="1" applyBorder="1" applyAlignment="1" applyProtection="1">
      <alignment horizontal="center" vertical="center" wrapText="1"/>
    </xf>
    <xf numFmtId="0" fontId="24" fillId="31" borderId="19" xfId="0" applyFont="1" applyFill="1" applyBorder="1" applyAlignment="1" applyProtection="1">
      <alignment horizontal="left" vertical="center" wrapText="1"/>
    </xf>
    <xf numFmtId="0" fontId="38" fillId="31" borderId="22" xfId="0" applyFont="1" applyFill="1" applyBorder="1" applyAlignment="1" applyProtection="1">
      <alignment vertical="center" wrapText="1"/>
    </xf>
    <xf numFmtId="3" fontId="23" fillId="27" borderId="23" xfId="0" applyNumberFormat="1" applyFont="1" applyFill="1" applyBorder="1" applyAlignment="1" applyProtection="1">
      <alignment horizontal="center" vertical="center" wrapText="1"/>
      <protection locked="0"/>
    </xf>
    <xf numFmtId="3" fontId="20" fillId="28" borderId="14" xfId="0" applyNumberFormat="1" applyFont="1" applyFill="1" applyBorder="1" applyAlignment="1" applyProtection="1">
      <alignment horizontal="center" vertical="center" wrapText="1"/>
    </xf>
    <xf numFmtId="0" fontId="18" fillId="0" borderId="15" xfId="0" applyFont="1" applyFill="1" applyBorder="1" applyAlignment="1" applyProtection="1">
      <alignment horizontal="left" vertical="center" wrapText="1"/>
    </xf>
    <xf numFmtId="3" fontId="20" fillId="0" borderId="24" xfId="0" applyNumberFormat="1" applyFont="1" applyFill="1" applyBorder="1" applyAlignment="1" applyProtection="1">
      <alignment horizontal="center" vertical="center" wrapText="1"/>
    </xf>
    <xf numFmtId="3" fontId="21" fillId="35" borderId="25" xfId="0" applyNumberFormat="1" applyFont="1" applyFill="1" applyBorder="1" applyAlignment="1" applyProtection="1">
      <alignment horizontal="center" vertical="center" wrapText="1"/>
    </xf>
    <xf numFmtId="3" fontId="21" fillId="35" borderId="23" xfId="0" applyNumberFormat="1" applyFont="1" applyFill="1" applyBorder="1" applyAlignment="1" applyProtection="1">
      <alignment horizontal="center" vertical="center" wrapText="1"/>
    </xf>
    <xf numFmtId="0" fontId="23" fillId="0" borderId="15" xfId="0" applyFont="1" applyFill="1" applyBorder="1" applyAlignment="1" applyProtection="1">
      <alignment horizontal="right" vertical="center"/>
    </xf>
    <xf numFmtId="9" fontId="23" fillId="0" borderId="12" xfId="0" applyNumberFormat="1" applyFont="1" applyFill="1" applyBorder="1" applyAlignment="1" applyProtection="1">
      <alignment horizontal="center" vertical="center"/>
    </xf>
    <xf numFmtId="0" fontId="18" fillId="0" borderId="14" xfId="0" applyFont="1" applyFill="1" applyBorder="1" applyAlignment="1" applyProtection="1">
      <alignment horizontal="center" vertical="center" wrapText="1"/>
    </xf>
    <xf numFmtId="0" fontId="0" fillId="0" borderId="0" xfId="0" applyFill="1"/>
    <xf numFmtId="0" fontId="39" fillId="36" borderId="14" xfId="0" applyFont="1" applyFill="1" applyBorder="1" applyAlignment="1" applyProtection="1">
      <alignment vertical="center"/>
    </xf>
    <xf numFmtId="0" fontId="39" fillId="36" borderId="11" xfId="0" applyFont="1" applyFill="1" applyBorder="1" applyAlignment="1" applyProtection="1">
      <alignment vertical="center"/>
    </xf>
    <xf numFmtId="0" fontId="39" fillId="36" borderId="11" xfId="0" applyFont="1" applyFill="1" applyBorder="1" applyAlignment="1" applyProtection="1">
      <alignment vertical="center" wrapText="1"/>
    </xf>
    <xf numFmtId="0" fontId="39" fillId="36" borderId="14" xfId="0" applyFont="1" applyFill="1" applyBorder="1" applyAlignment="1" applyProtection="1">
      <alignment horizontal="left" vertical="center" wrapText="1"/>
    </xf>
    <xf numFmtId="0" fontId="37" fillId="37" borderId="14" xfId="0" applyFont="1" applyFill="1" applyBorder="1" applyAlignment="1" applyProtection="1">
      <alignment horizontal="center" vertical="center" wrapText="1"/>
    </xf>
    <xf numFmtId="0" fontId="0" fillId="0" borderId="13" xfId="0" applyBorder="1" applyAlignment="1">
      <alignment vertical="center"/>
    </xf>
    <xf numFmtId="0" fontId="20" fillId="0" borderId="12" xfId="0" applyFont="1" applyBorder="1" applyAlignment="1">
      <alignment vertical="center"/>
    </xf>
    <xf numFmtId="0" fontId="0" fillId="0" borderId="0" xfId="0" applyAlignment="1">
      <alignment vertical="center"/>
    </xf>
    <xf numFmtId="0" fontId="20" fillId="0" borderId="13" xfId="0" applyFont="1" applyBorder="1" applyAlignment="1">
      <alignment vertical="center"/>
    </xf>
    <xf numFmtId="49" fontId="24" fillId="34" borderId="11" xfId="0" applyNumberFormat="1" applyFont="1" applyFill="1" applyBorder="1" applyAlignment="1" applyProtection="1">
      <alignment horizontal="center" vertical="center" wrapText="1"/>
    </xf>
    <xf numFmtId="3" fontId="24" fillId="25" borderId="14" xfId="0" applyNumberFormat="1" applyFont="1" applyFill="1" applyBorder="1" applyAlignment="1" applyProtection="1">
      <alignment horizontal="center" vertical="center" wrapText="1"/>
    </xf>
    <xf numFmtId="3" fontId="24" fillId="38" borderId="20" xfId="0" applyNumberFormat="1" applyFont="1" applyFill="1" applyBorder="1" applyAlignment="1" applyProtection="1">
      <alignment horizontal="center" vertical="center" wrapText="1"/>
    </xf>
    <xf numFmtId="3" fontId="24" fillId="38" borderId="26" xfId="0" applyNumberFormat="1" applyFont="1" applyFill="1" applyBorder="1" applyAlignment="1" applyProtection="1">
      <alignment horizontal="center" vertical="center" wrapText="1"/>
    </xf>
    <xf numFmtId="49" fontId="24" fillId="34" borderId="27" xfId="0" applyNumberFormat="1" applyFont="1" applyFill="1" applyBorder="1" applyAlignment="1" applyProtection="1">
      <alignment horizontal="center" vertical="center" wrapText="1"/>
    </xf>
    <xf numFmtId="49" fontId="24" fillId="34" borderId="14" xfId="0" applyNumberFormat="1" applyFont="1" applyFill="1" applyBorder="1" applyAlignment="1" applyProtection="1">
      <alignment horizontal="center" vertical="center" wrapText="1"/>
    </xf>
    <xf numFmtId="3" fontId="21" fillId="35" borderId="9" xfId="0" applyNumberFormat="1" applyFont="1" applyFill="1" applyBorder="1" applyAlignment="1" applyProtection="1">
      <alignment horizontal="center" vertical="center" wrapText="1"/>
    </xf>
    <xf numFmtId="3" fontId="21" fillId="35" borderId="18" xfId="0" applyNumberFormat="1" applyFont="1" applyFill="1" applyBorder="1" applyAlignment="1" applyProtection="1">
      <alignment horizontal="center" vertical="center" wrapText="1"/>
    </xf>
    <xf numFmtId="0" fontId="18" fillId="39" borderId="19" xfId="0" applyFont="1" applyFill="1" applyBorder="1" applyAlignment="1" applyProtection="1">
      <alignment horizontal="center" vertical="center" wrapText="1"/>
    </xf>
    <xf numFmtId="0" fontId="33" fillId="31" borderId="28" xfId="0" applyFont="1" applyFill="1" applyBorder="1" applyAlignment="1" applyProtection="1">
      <alignment horizontal="center" vertical="center"/>
    </xf>
    <xf numFmtId="4" fontId="20" fillId="34" borderId="29" xfId="0" applyNumberFormat="1" applyFont="1" applyFill="1" applyBorder="1" applyAlignment="1" applyProtection="1">
      <alignment vertical="center" wrapText="1"/>
    </xf>
    <xf numFmtId="3" fontId="18" fillId="34" borderId="29" xfId="0" applyNumberFormat="1" applyFont="1" applyFill="1" applyBorder="1" applyAlignment="1" applyProtection="1">
      <alignment horizontal="center" vertical="center" wrapText="1"/>
    </xf>
    <xf numFmtId="0" fontId="24" fillId="0" borderId="14" xfId="0" applyFont="1" applyFill="1" applyBorder="1" applyAlignment="1" applyProtection="1">
      <alignment horizontal="left" vertical="center" wrapText="1"/>
    </xf>
    <xf numFmtId="0" fontId="18" fillId="0" borderId="30" xfId="0" applyFont="1" applyFill="1" applyBorder="1" applyAlignment="1" applyProtection="1">
      <alignment horizontal="left" vertical="center" wrapText="1"/>
    </xf>
    <xf numFmtId="0" fontId="18" fillId="25" borderId="20" xfId="0" applyFont="1" applyFill="1" applyBorder="1" applyAlignment="1" applyProtection="1">
      <alignment vertical="center"/>
    </xf>
    <xf numFmtId="0" fontId="18" fillId="25" borderId="16" xfId="0" applyFont="1" applyFill="1" applyBorder="1" applyAlignment="1" applyProtection="1">
      <alignment vertical="center"/>
    </xf>
    <xf numFmtId="0" fontId="18" fillId="25" borderId="17" xfId="0" applyFont="1" applyFill="1" applyBorder="1" applyAlignment="1" applyProtection="1">
      <alignment vertical="center"/>
    </xf>
    <xf numFmtId="0" fontId="24" fillId="0" borderId="31" xfId="0" applyFont="1" applyBorder="1" applyAlignment="1" applyProtection="1">
      <alignment horizontal="left" vertical="center" wrapText="1"/>
    </xf>
    <xf numFmtId="0" fontId="24" fillId="0" borderId="18" xfId="0" applyFont="1" applyBorder="1" applyAlignment="1" applyProtection="1">
      <alignment horizontal="left" vertical="center" wrapText="1"/>
    </xf>
    <xf numFmtId="0" fontId="24" fillId="0" borderId="23" xfId="0" applyFont="1" applyBorder="1" applyAlignment="1" applyProtection="1">
      <alignment horizontal="left" vertical="center" wrapText="1"/>
    </xf>
    <xf numFmtId="0" fontId="24" fillId="0" borderId="20" xfId="0" applyFont="1" applyBorder="1" applyAlignment="1" applyProtection="1">
      <alignment horizontal="left" vertical="center" wrapText="1"/>
    </xf>
    <xf numFmtId="0" fontId="24" fillId="0" borderId="16" xfId="0" applyFont="1" applyBorder="1" applyAlignment="1" applyProtection="1">
      <alignment horizontal="left" vertical="center" wrapText="1"/>
    </xf>
    <xf numFmtId="0" fontId="24" fillId="0" borderId="17" xfId="0" applyFont="1" applyBorder="1" applyAlignment="1" applyProtection="1">
      <alignment horizontal="left" vertical="center" wrapText="1"/>
    </xf>
    <xf numFmtId="0" fontId="18" fillId="25" borderId="20" xfId="0" applyFont="1" applyFill="1" applyBorder="1" applyAlignment="1" applyProtection="1">
      <alignment vertical="center" wrapText="1"/>
    </xf>
    <xf numFmtId="0" fontId="18" fillId="25" borderId="16" xfId="0" applyFont="1" applyFill="1" applyBorder="1" applyAlignment="1" applyProtection="1">
      <alignment vertical="center" wrapText="1"/>
    </xf>
    <xf numFmtId="0" fontId="18" fillId="25" borderId="17" xfId="0" applyFont="1" applyFill="1" applyBorder="1" applyAlignment="1" applyProtection="1">
      <alignment vertical="center" wrapText="1"/>
    </xf>
    <xf numFmtId="3" fontId="23" fillId="0" borderId="20" xfId="0" applyNumberFormat="1" applyFont="1" applyFill="1" applyBorder="1" applyAlignment="1" applyProtection="1">
      <alignment horizontal="left" vertical="center" wrapText="1"/>
      <protection locked="0"/>
    </xf>
    <xf numFmtId="3" fontId="23" fillId="0" borderId="17" xfId="0" applyNumberFormat="1" applyFont="1" applyFill="1" applyBorder="1" applyAlignment="1" applyProtection="1">
      <alignment horizontal="left" vertical="center" wrapText="1"/>
      <protection locked="0"/>
    </xf>
    <xf numFmtId="0" fontId="24" fillId="31" borderId="32" xfId="0" applyFont="1" applyFill="1" applyBorder="1" applyAlignment="1" applyProtection="1">
      <alignment horizontal="left" vertical="center" wrapText="1"/>
    </xf>
    <xf numFmtId="0" fontId="24" fillId="31" borderId="22" xfId="0" applyFont="1" applyFill="1" applyBorder="1" applyAlignment="1" applyProtection="1">
      <alignment horizontal="left" vertical="center" wrapText="1"/>
    </xf>
    <xf numFmtId="164" fontId="28" fillId="0" borderId="0" xfId="0" applyNumberFormat="1" applyFont="1" applyFill="1" applyBorder="1" applyAlignment="1" applyProtection="1">
      <alignment horizontal="center" vertical="center" wrapText="1"/>
    </xf>
    <xf numFmtId="164" fontId="26" fillId="0" borderId="0" xfId="0" applyNumberFormat="1" applyFont="1" applyFill="1" applyBorder="1" applyAlignment="1" applyProtection="1">
      <alignment horizontal="center" vertical="center" wrapText="1"/>
    </xf>
    <xf numFmtId="0" fontId="18" fillId="43" borderId="20" xfId="0" applyFont="1" applyFill="1" applyBorder="1" applyAlignment="1" applyProtection="1">
      <alignment horizontal="center" vertical="center" wrapText="1"/>
    </xf>
    <xf numFmtId="0" fontId="18" fillId="43" borderId="18" xfId="0" applyFont="1" applyFill="1" applyBorder="1" applyAlignment="1" applyProtection="1">
      <alignment horizontal="center" vertical="center" wrapText="1"/>
    </xf>
    <xf numFmtId="0" fontId="0" fillId="43" borderId="18" xfId="0" applyFill="1" applyBorder="1" applyAlignment="1" applyProtection="1">
      <alignment horizontal="center" vertical="center" wrapText="1"/>
    </xf>
    <xf numFmtId="0" fontId="0" fillId="43" borderId="23" xfId="0" applyFill="1" applyBorder="1" applyAlignment="1" applyProtection="1">
      <alignment horizontal="center" vertical="center" wrapText="1"/>
    </xf>
    <xf numFmtId="0" fontId="18" fillId="44" borderId="31" xfId="0" applyFont="1" applyFill="1" applyBorder="1" applyAlignment="1" applyProtection="1">
      <alignment horizontal="left" vertical="center" wrapText="1"/>
    </xf>
    <xf numFmtId="0" fontId="18" fillId="44" borderId="18" xfId="0" applyFont="1" applyFill="1" applyBorder="1" applyAlignment="1" applyProtection="1">
      <alignment horizontal="left" vertical="center" wrapText="1"/>
    </xf>
    <xf numFmtId="0" fontId="18" fillId="44" borderId="23" xfId="0" applyFont="1" applyFill="1" applyBorder="1" applyAlignment="1" applyProtection="1">
      <alignment horizontal="left" vertical="center" wrapText="1"/>
    </xf>
    <xf numFmtId="0" fontId="18" fillId="25" borderId="14" xfId="0" applyFont="1" applyFill="1" applyBorder="1" applyAlignment="1" applyProtection="1">
      <alignment horizontal="left" vertical="center" wrapText="1"/>
    </xf>
    <xf numFmtId="0" fontId="18" fillId="45" borderId="20" xfId="0" applyFont="1" applyFill="1" applyBorder="1" applyAlignment="1" applyProtection="1">
      <alignment vertical="center" wrapText="1"/>
    </xf>
    <xf numFmtId="0" fontId="18" fillId="45" borderId="16" xfId="0" applyFont="1" applyFill="1" applyBorder="1" applyAlignment="1" applyProtection="1">
      <alignment vertical="center" wrapText="1"/>
    </xf>
    <xf numFmtId="0" fontId="18" fillId="45" borderId="17" xfId="0" applyFont="1" applyFill="1" applyBorder="1" applyAlignment="1" applyProtection="1">
      <alignment vertical="center" wrapText="1"/>
    </xf>
    <xf numFmtId="0" fontId="18" fillId="45" borderId="14" xfId="0" applyFont="1" applyFill="1" applyBorder="1" applyAlignment="1" applyProtection="1">
      <alignment vertical="center"/>
    </xf>
    <xf numFmtId="0" fontId="0" fillId="45" borderId="14" xfId="0" applyFill="1" applyBorder="1" applyAlignment="1" applyProtection="1">
      <alignment vertical="center"/>
    </xf>
    <xf numFmtId="0" fontId="18" fillId="31" borderId="20" xfId="0" applyFont="1" applyFill="1" applyBorder="1" applyAlignment="1" applyProtection="1">
      <alignment horizontal="center" vertical="center" wrapText="1"/>
    </xf>
    <xf numFmtId="0" fontId="18" fillId="31" borderId="16" xfId="0" applyFont="1" applyFill="1" applyBorder="1" applyAlignment="1" applyProtection="1">
      <alignment horizontal="center" vertical="center" wrapText="1"/>
    </xf>
    <xf numFmtId="0" fontId="0" fillId="31" borderId="16" xfId="0" applyFill="1" applyBorder="1" applyAlignment="1" applyProtection="1">
      <alignment horizontal="center" vertical="center" wrapText="1"/>
    </xf>
    <xf numFmtId="0" fontId="0" fillId="31" borderId="17" xfId="0" applyFill="1" applyBorder="1" applyAlignment="1" applyProtection="1">
      <alignment horizontal="center" vertical="center" wrapText="1"/>
    </xf>
    <xf numFmtId="0" fontId="22" fillId="0" borderId="38" xfId="0" applyFont="1" applyFill="1" applyBorder="1" applyAlignment="1" applyProtection="1">
      <alignment vertical="center" wrapText="1"/>
    </xf>
    <xf numFmtId="0" fontId="22" fillId="0" borderId="39" xfId="0" applyFont="1" applyFill="1" applyBorder="1" applyAlignment="1" applyProtection="1">
      <alignment vertical="center" wrapText="1"/>
    </xf>
    <xf numFmtId="0" fontId="22" fillId="0" borderId="40" xfId="0" applyFont="1" applyFill="1" applyBorder="1" applyAlignment="1" applyProtection="1">
      <alignment vertical="center" wrapText="1"/>
    </xf>
    <xf numFmtId="0" fontId="18" fillId="43" borderId="16" xfId="0" applyFont="1" applyFill="1" applyBorder="1" applyAlignment="1" applyProtection="1">
      <alignment horizontal="center" vertical="center" wrapText="1"/>
    </xf>
    <xf numFmtId="0" fontId="18" fillId="43" borderId="17" xfId="0" applyFont="1" applyFill="1" applyBorder="1" applyAlignment="1" applyProtection="1">
      <alignment horizontal="center" vertical="center" wrapText="1"/>
    </xf>
    <xf numFmtId="0" fontId="18" fillId="43" borderId="13" xfId="0" applyFont="1" applyFill="1" applyBorder="1" applyAlignment="1" applyProtection="1">
      <alignment horizontal="center" vertical="center" wrapText="1"/>
    </xf>
    <xf numFmtId="0" fontId="0" fillId="43" borderId="13" xfId="0" applyFill="1" applyBorder="1" applyAlignment="1">
      <alignment vertical="center"/>
    </xf>
    <xf numFmtId="0" fontId="40" fillId="0" borderId="41" xfId="0" applyFont="1" applyFill="1" applyBorder="1" applyAlignment="1" applyProtection="1">
      <alignment horizontal="left" vertical="center" wrapText="1"/>
    </xf>
    <xf numFmtId="0" fontId="40" fillId="0" borderId="30" xfId="0" applyFont="1" applyFill="1" applyBorder="1" applyAlignment="1" applyProtection="1">
      <alignment horizontal="left" vertical="center" wrapText="1"/>
    </xf>
    <xf numFmtId="0" fontId="40" fillId="0" borderId="42" xfId="0" applyFont="1" applyFill="1" applyBorder="1" applyAlignment="1" applyProtection="1">
      <alignment horizontal="left" vertical="center" wrapText="1"/>
    </xf>
    <xf numFmtId="0" fontId="23" fillId="40" borderId="31" xfId="0" applyFont="1" applyFill="1" applyBorder="1" applyAlignment="1" applyProtection="1">
      <alignment horizontal="left" vertical="center" wrapText="1"/>
    </xf>
    <xf numFmtId="0" fontId="23" fillId="40" borderId="18" xfId="0" applyFont="1" applyFill="1" applyBorder="1" applyAlignment="1" applyProtection="1">
      <alignment horizontal="left" vertical="center" wrapText="1"/>
    </xf>
    <xf numFmtId="0" fontId="24" fillId="40" borderId="18" xfId="0" applyFont="1" applyFill="1" applyBorder="1" applyAlignment="1" applyProtection="1">
      <alignment horizontal="left" vertical="center" wrapText="1"/>
    </xf>
    <xf numFmtId="0" fontId="24" fillId="40" borderId="23" xfId="0" applyFont="1" applyFill="1" applyBorder="1" applyAlignment="1" applyProtection="1">
      <alignment horizontal="left" vertical="center" wrapText="1"/>
    </xf>
    <xf numFmtId="3" fontId="36" fillId="0" borderId="20" xfId="0" applyNumberFormat="1" applyFont="1" applyFill="1" applyBorder="1" applyAlignment="1" applyProtection="1">
      <alignment horizontal="left" vertical="center" wrapText="1"/>
      <protection locked="0"/>
    </xf>
    <xf numFmtId="3" fontId="36" fillId="0" borderId="17" xfId="0" applyNumberFormat="1" applyFont="1" applyFill="1" applyBorder="1" applyAlignment="1" applyProtection="1">
      <alignment horizontal="left" vertical="center" wrapText="1"/>
      <protection locked="0"/>
    </xf>
    <xf numFmtId="164" fontId="19" fillId="42" borderId="14" xfId="0" applyNumberFormat="1" applyFont="1" applyFill="1" applyBorder="1" applyAlignment="1" applyProtection="1">
      <alignment horizontal="left" vertical="center" wrapText="1"/>
    </xf>
    <xf numFmtId="0" fontId="35" fillId="42" borderId="14" xfId="0" applyNumberFormat="1" applyFont="1" applyFill="1" applyBorder="1" applyAlignment="1" applyProtection="1">
      <alignment horizontal="left" vertical="center" wrapText="1"/>
    </xf>
    <xf numFmtId="0" fontId="24" fillId="0" borderId="20"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40" fillId="0" borderId="26" xfId="0" applyFont="1" applyFill="1" applyBorder="1" applyAlignment="1" applyProtection="1">
      <alignment horizontal="left" vertical="center" wrapText="1"/>
    </xf>
    <xf numFmtId="0" fontId="40" fillId="0" borderId="36" xfId="0" applyFont="1" applyFill="1" applyBorder="1" applyAlignment="1" applyProtection="1">
      <alignment horizontal="left" vertical="center" wrapText="1"/>
    </xf>
    <xf numFmtId="0" fontId="40" fillId="0" borderId="37" xfId="0" applyFont="1" applyFill="1" applyBorder="1" applyAlignment="1" applyProtection="1">
      <alignment horizontal="left" vertical="center" wrapText="1"/>
    </xf>
    <xf numFmtId="0" fontId="24" fillId="0" borderId="26" xfId="0" applyFont="1" applyBorder="1" applyAlignment="1" applyProtection="1">
      <alignment horizontal="center" vertical="center" wrapText="1"/>
    </xf>
    <xf numFmtId="0" fontId="24" fillId="0" borderId="37" xfId="0" applyFont="1" applyBorder="1" applyAlignment="1" applyProtection="1">
      <alignment horizontal="center" vertical="center" wrapText="1"/>
    </xf>
    <xf numFmtId="0" fontId="24" fillId="41" borderId="33" xfId="0" applyFont="1" applyFill="1" applyBorder="1" applyAlignment="1" applyProtection="1">
      <alignment horizontal="left" vertical="center" wrapText="1"/>
    </xf>
    <xf numFmtId="0" fontId="24" fillId="41" borderId="34" xfId="0" applyFont="1" applyFill="1" applyBorder="1" applyAlignment="1" applyProtection="1">
      <alignment horizontal="left" vertical="center" wrapText="1"/>
    </xf>
    <xf numFmtId="4" fontId="24" fillId="0" borderId="20" xfId="0" applyNumberFormat="1" applyFont="1" applyFill="1" applyBorder="1" applyAlignment="1" applyProtection="1">
      <alignment horizontal="center" vertical="center"/>
    </xf>
    <xf numFmtId="4" fontId="24" fillId="0" borderId="17" xfId="0" applyNumberFormat="1" applyFont="1" applyFill="1" applyBorder="1" applyAlignment="1" applyProtection="1">
      <alignment horizontal="center" vertical="center"/>
    </xf>
    <xf numFmtId="0" fontId="23" fillId="0" borderId="20" xfId="0" applyFont="1" applyFill="1" applyBorder="1" applyAlignment="1" applyProtection="1">
      <alignment horizontal="left" vertical="center" wrapText="1"/>
      <protection locked="0"/>
    </xf>
    <xf numFmtId="0" fontId="23" fillId="0" borderId="17" xfId="0" applyFont="1" applyFill="1" applyBorder="1" applyAlignment="1" applyProtection="1">
      <alignment horizontal="left" vertical="center" wrapText="1"/>
      <protection locked="0"/>
    </xf>
    <xf numFmtId="0" fontId="23" fillId="0" borderId="20" xfId="0" applyFont="1" applyFill="1" applyBorder="1" applyAlignment="1" applyProtection="1">
      <alignment horizontal="center" vertical="center" wrapText="1"/>
      <protection locked="0"/>
    </xf>
    <xf numFmtId="0" fontId="23" fillId="0" borderId="17" xfId="0" applyFont="1" applyFill="1" applyBorder="1" applyAlignment="1" applyProtection="1">
      <alignment horizontal="center" vertical="center" wrapText="1"/>
      <protection locked="0"/>
    </xf>
    <xf numFmtId="0" fontId="38" fillId="31" borderId="32" xfId="0" applyFont="1" applyFill="1" applyBorder="1" applyAlignment="1" applyProtection="1">
      <alignment horizontal="center" vertical="center" wrapText="1"/>
    </xf>
    <xf numFmtId="0" fontId="38" fillId="31" borderId="22" xfId="0" applyFont="1" applyFill="1" applyBorder="1" applyAlignment="1" applyProtection="1">
      <alignment horizontal="center" vertical="center" wrapText="1"/>
    </xf>
    <xf numFmtId="4" fontId="24" fillId="0" borderId="20" xfId="0" applyNumberFormat="1" applyFont="1" applyFill="1" applyBorder="1" applyAlignment="1" applyProtection="1">
      <alignment horizontal="center" vertical="center" wrapText="1"/>
    </xf>
    <xf numFmtId="4" fontId="24" fillId="0" borderId="16" xfId="0" applyNumberFormat="1" applyFont="1" applyFill="1" applyBorder="1" applyAlignment="1" applyProtection="1">
      <alignment horizontal="center" vertical="center" wrapText="1"/>
    </xf>
    <xf numFmtId="4" fontId="24" fillId="0" borderId="17" xfId="0" applyNumberFormat="1" applyFont="1" applyFill="1" applyBorder="1" applyAlignment="1" applyProtection="1">
      <alignment horizontal="center" vertical="center" wrapText="1"/>
    </xf>
    <xf numFmtId="0" fontId="23" fillId="0" borderId="16" xfId="0" applyFont="1" applyFill="1" applyBorder="1" applyAlignment="1" applyProtection="1">
      <alignment horizontal="left" vertical="center" wrapText="1"/>
      <protection locked="0"/>
    </xf>
    <xf numFmtId="0" fontId="23" fillId="40" borderId="23" xfId="0" applyFont="1" applyFill="1" applyBorder="1" applyAlignment="1" applyProtection="1">
      <alignment horizontal="left" vertical="center" wrapText="1"/>
    </xf>
    <xf numFmtId="0" fontId="24" fillId="40" borderId="13" xfId="0" applyFont="1" applyFill="1" applyBorder="1" applyAlignment="1" applyProtection="1">
      <alignment horizontal="center" vertical="center" wrapText="1"/>
      <protection locked="0"/>
    </xf>
    <xf numFmtId="0" fontId="33" fillId="31" borderId="32" xfId="0" applyFont="1" applyFill="1" applyBorder="1" applyAlignment="1" applyProtection="1">
      <alignment horizontal="center" vertical="center"/>
    </xf>
    <xf numFmtId="0" fontId="33" fillId="31" borderId="22" xfId="0" applyFont="1" applyFill="1" applyBorder="1" applyAlignment="1" applyProtection="1">
      <alignment horizontal="center" vertical="center"/>
    </xf>
    <xf numFmtId="0" fontId="18" fillId="34" borderId="26" xfId="0" applyFont="1" applyFill="1" applyBorder="1" applyAlignment="1" applyProtection="1">
      <alignment horizontal="left" vertical="center" wrapText="1"/>
    </xf>
    <xf numFmtId="0" fontId="18" fillId="34" borderId="36" xfId="0" applyFont="1" applyFill="1" applyBorder="1" applyAlignment="1" applyProtection="1">
      <alignment horizontal="left" vertical="center" wrapText="1"/>
    </xf>
    <xf numFmtId="0" fontId="18" fillId="34" borderId="37" xfId="0" applyFont="1" applyFill="1" applyBorder="1" applyAlignment="1" applyProtection="1">
      <alignment horizontal="left" vertical="center" wrapText="1"/>
    </xf>
    <xf numFmtId="0" fontId="18" fillId="31" borderId="17" xfId="0" applyFont="1" applyFill="1" applyBorder="1" applyAlignment="1" applyProtection="1">
      <alignment horizontal="center" vertical="center" wrapText="1"/>
    </xf>
    <xf numFmtId="165" fontId="20" fillId="0" borderId="20" xfId="0" applyNumberFormat="1" applyFont="1" applyFill="1" applyBorder="1" applyAlignment="1" applyProtection="1">
      <alignment horizontal="left" vertical="center" wrapText="1"/>
    </xf>
    <xf numFmtId="165" fontId="20" fillId="0" borderId="17" xfId="0" applyNumberFormat="1" applyFont="1" applyFill="1" applyBorder="1" applyAlignment="1" applyProtection="1">
      <alignment horizontal="left" vertical="center" wrapText="1"/>
    </xf>
    <xf numFmtId="0" fontId="18" fillId="35" borderId="15" xfId="0" applyFont="1" applyFill="1" applyBorder="1" applyAlignment="1" applyProtection="1">
      <alignment horizontal="left" vertical="center" wrapText="1"/>
    </xf>
    <xf numFmtId="0" fontId="18" fillId="35" borderId="0" xfId="0" applyFont="1" applyFill="1" applyBorder="1" applyAlignment="1" applyProtection="1">
      <alignment horizontal="left" vertical="center" wrapText="1"/>
    </xf>
    <xf numFmtId="0" fontId="18" fillId="35" borderId="31" xfId="0" applyFont="1" applyFill="1" applyBorder="1" applyAlignment="1" applyProtection="1">
      <alignment horizontal="left" vertical="center" wrapText="1"/>
    </xf>
    <xf numFmtId="0" fontId="18" fillId="35" borderId="18" xfId="0" applyFont="1" applyFill="1" applyBorder="1" applyAlignment="1" applyProtection="1">
      <alignment horizontal="left" vertical="center" wrapText="1"/>
    </xf>
    <xf numFmtId="165" fontId="20" fillId="0" borderId="32" xfId="0" applyNumberFormat="1" applyFont="1" applyFill="1" applyBorder="1" applyAlignment="1" applyProtection="1">
      <alignment horizontal="left" vertical="center" wrapText="1"/>
    </xf>
    <xf numFmtId="165" fontId="20" fillId="0" borderId="22" xfId="0" applyNumberFormat="1" applyFont="1" applyFill="1" applyBorder="1" applyAlignment="1" applyProtection="1">
      <alignment horizontal="left" vertical="center" wrapText="1"/>
    </xf>
    <xf numFmtId="165" fontId="18" fillId="0" borderId="33" xfId="0" applyNumberFormat="1" applyFont="1" applyFill="1" applyBorder="1" applyAlignment="1" applyProtection="1">
      <alignment horizontal="left" vertical="center" wrapText="1"/>
    </xf>
    <xf numFmtId="165" fontId="18" fillId="0" borderId="34" xfId="0" applyNumberFormat="1" applyFont="1" applyFill="1" applyBorder="1" applyAlignment="1" applyProtection="1">
      <alignment horizontal="left" vertical="center" wrapText="1"/>
    </xf>
    <xf numFmtId="0" fontId="18" fillId="0" borderId="20" xfId="0" applyFont="1" applyFill="1" applyBorder="1" applyAlignment="1" applyProtection="1">
      <alignment horizontal="center" vertical="center" wrapText="1"/>
    </xf>
    <xf numFmtId="0" fontId="18" fillId="0" borderId="16" xfId="0" applyFont="1" applyFill="1" applyBorder="1" applyAlignment="1" applyProtection="1">
      <alignment horizontal="center" vertical="center" wrapText="1"/>
    </xf>
    <xf numFmtId="0" fontId="18" fillId="0" borderId="17" xfId="0" applyFont="1" applyFill="1" applyBorder="1" applyAlignment="1" applyProtection="1">
      <alignment horizontal="center" vertical="center" wrapText="1"/>
    </xf>
    <xf numFmtId="0" fontId="18" fillId="35" borderId="35" xfId="0" applyFont="1" applyFill="1" applyBorder="1" applyAlignment="1" applyProtection="1">
      <alignment horizontal="left" vertical="center" wrapText="1"/>
    </xf>
    <xf numFmtId="0" fontId="18" fillId="35" borderId="9" xfId="0" applyFont="1" applyFill="1" applyBorder="1" applyAlignment="1" applyProtection="1">
      <alignment horizontal="left" vertical="center" wrapText="1"/>
    </xf>
    <xf numFmtId="3" fontId="23" fillId="35" borderId="0" xfId="0" applyNumberFormat="1" applyFont="1" applyFill="1" applyBorder="1" applyAlignment="1" applyProtection="1">
      <alignment horizontal="center" vertical="center" wrapText="1"/>
    </xf>
    <xf numFmtId="3" fontId="23" fillId="35" borderId="24" xfId="0" applyNumberFormat="1" applyFont="1" applyFill="1" applyBorder="1" applyAlignment="1" applyProtection="1">
      <alignment horizontal="center" vertical="center" wrapText="1"/>
    </xf>
    <xf numFmtId="165" fontId="23" fillId="0" borderId="46" xfId="0" applyNumberFormat="1" applyFont="1" applyFill="1" applyBorder="1" applyAlignment="1" applyProtection="1">
      <alignment horizontal="left" vertical="center" wrapText="1"/>
    </xf>
    <xf numFmtId="165" fontId="23" fillId="0" borderId="28" xfId="0" applyNumberFormat="1" applyFont="1" applyFill="1" applyBorder="1" applyAlignment="1" applyProtection="1">
      <alignment horizontal="left" vertical="center" wrapText="1"/>
    </xf>
    <xf numFmtId="165" fontId="23" fillId="0" borderId="22" xfId="0" applyNumberFormat="1" applyFont="1" applyFill="1" applyBorder="1" applyAlignment="1" applyProtection="1">
      <alignment horizontal="left" vertical="center" wrapText="1"/>
    </xf>
    <xf numFmtId="0" fontId="40" fillId="0" borderId="18" xfId="0" applyFont="1" applyBorder="1" applyAlignment="1" applyProtection="1">
      <alignment horizontal="left" vertical="center" wrapText="1"/>
    </xf>
    <xf numFmtId="3" fontId="23" fillId="0" borderId="16" xfId="0" applyNumberFormat="1" applyFont="1" applyFill="1" applyBorder="1" applyAlignment="1" applyProtection="1">
      <alignment horizontal="left" vertical="center" wrapText="1"/>
      <protection locked="0"/>
    </xf>
    <xf numFmtId="165" fontId="24" fillId="0" borderId="47" xfId="0" applyNumberFormat="1" applyFont="1" applyFill="1" applyBorder="1" applyAlignment="1" applyProtection="1">
      <alignment horizontal="left" vertical="center" wrapText="1"/>
    </xf>
    <xf numFmtId="165" fontId="24" fillId="0" borderId="48" xfId="0" applyNumberFormat="1" applyFont="1" applyFill="1" applyBorder="1" applyAlignment="1" applyProtection="1">
      <alignment horizontal="left" vertical="center" wrapText="1"/>
    </xf>
    <xf numFmtId="165" fontId="24" fillId="0" borderId="34" xfId="0" applyNumberFormat="1" applyFont="1" applyFill="1" applyBorder="1" applyAlignment="1" applyProtection="1">
      <alignment horizontal="left" vertical="center" wrapText="1"/>
    </xf>
    <xf numFmtId="164" fontId="18" fillId="0" borderId="20" xfId="0" applyNumberFormat="1" applyFont="1" applyFill="1" applyBorder="1" applyAlignment="1" applyProtection="1">
      <alignment horizontal="right" vertical="center" wrapText="1"/>
    </xf>
    <xf numFmtId="164" fontId="18" fillId="0" borderId="17" xfId="0" applyNumberFormat="1" applyFont="1" applyFill="1" applyBorder="1" applyAlignment="1" applyProtection="1">
      <alignment horizontal="right" vertical="center" wrapText="1"/>
    </xf>
    <xf numFmtId="0" fontId="24" fillId="41" borderId="15" xfId="0" applyFont="1" applyFill="1" applyBorder="1" applyAlignment="1" applyProtection="1">
      <alignment horizontal="right" vertical="center" wrapText="1"/>
    </xf>
    <xf numFmtId="0" fontId="24" fillId="41" borderId="0" xfId="0" applyFont="1" applyFill="1" applyBorder="1" applyAlignment="1" applyProtection="1">
      <alignment horizontal="right" vertical="center" wrapText="1"/>
    </xf>
    <xf numFmtId="0" fontId="24" fillId="41" borderId="24" xfId="0" applyFont="1" applyFill="1" applyBorder="1" applyAlignment="1" applyProtection="1">
      <alignment horizontal="right" vertical="center" wrapText="1"/>
    </xf>
    <xf numFmtId="3" fontId="23" fillId="27" borderId="12" xfId="0" applyNumberFormat="1" applyFont="1" applyFill="1" applyBorder="1" applyAlignment="1" applyProtection="1">
      <alignment horizontal="center" vertical="center" wrapText="1"/>
    </xf>
    <xf numFmtId="3" fontId="23" fillId="27" borderId="44" xfId="0" applyNumberFormat="1" applyFont="1" applyFill="1" applyBorder="1" applyAlignment="1" applyProtection="1">
      <alignment horizontal="center" vertical="center" wrapText="1"/>
    </xf>
    <xf numFmtId="0" fontId="19" fillId="42" borderId="14" xfId="0" applyNumberFormat="1" applyFont="1" applyFill="1" applyBorder="1" applyAlignment="1" applyProtection="1">
      <alignment horizontal="left" vertical="center" wrapText="1"/>
    </xf>
    <xf numFmtId="0" fontId="0" fillId="43" borderId="16" xfId="0" applyFill="1" applyBorder="1" applyAlignment="1" applyProtection="1">
      <alignment horizontal="center" vertical="center" wrapText="1"/>
    </xf>
    <xf numFmtId="0" fontId="0" fillId="43" borderId="17" xfId="0" applyFill="1" applyBorder="1" applyAlignment="1" applyProtection="1">
      <alignment horizontal="center" vertical="center" wrapText="1"/>
    </xf>
    <xf numFmtId="0" fontId="18" fillId="0" borderId="23" xfId="0" applyFont="1" applyFill="1" applyBorder="1" applyAlignment="1" applyProtection="1">
      <alignment horizontal="center" vertical="center" wrapText="1"/>
    </xf>
    <xf numFmtId="0" fontId="18" fillId="43" borderId="45" xfId="0" applyFont="1" applyFill="1" applyBorder="1" applyAlignment="1" applyProtection="1">
      <alignment horizontal="center" vertical="center" wrapText="1"/>
    </xf>
    <xf numFmtId="0" fontId="18" fillId="43" borderId="0" xfId="0" applyFont="1" applyFill="1" applyBorder="1" applyAlignment="1" applyProtection="1">
      <alignment horizontal="center" vertical="center" wrapText="1"/>
    </xf>
    <xf numFmtId="0" fontId="24" fillId="0" borderId="16" xfId="0" applyFont="1" applyBorder="1" applyAlignment="1" applyProtection="1">
      <alignment horizontal="center" vertical="center" wrapText="1"/>
    </xf>
    <xf numFmtId="165" fontId="23" fillId="0" borderId="43" xfId="0" applyNumberFormat="1" applyFont="1" applyFill="1" applyBorder="1" applyAlignment="1" applyProtection="1">
      <alignment horizontal="left" vertical="center" wrapText="1"/>
    </xf>
    <xf numFmtId="165" fontId="23" fillId="0" borderId="16" xfId="0" applyNumberFormat="1" applyFont="1" applyFill="1" applyBorder="1" applyAlignment="1" applyProtection="1">
      <alignment horizontal="left" vertical="center" wrapText="1"/>
    </xf>
    <xf numFmtId="165" fontId="23" fillId="0" borderId="17" xfId="0" applyNumberFormat="1" applyFont="1" applyFill="1" applyBorder="1" applyAlignment="1" applyProtection="1">
      <alignment horizontal="left" vertical="center" wrapText="1"/>
    </xf>
    <xf numFmtId="0" fontId="32" fillId="0" borderId="43" xfId="0" applyFont="1" applyFill="1" applyBorder="1" applyAlignment="1" applyProtection="1">
      <alignment horizontal="center" vertical="center" wrapText="1"/>
    </xf>
    <xf numFmtId="0" fontId="32" fillId="0" borderId="16" xfId="0" applyFont="1" applyFill="1" applyBorder="1" applyAlignment="1" applyProtection="1">
      <alignment horizontal="center" vertical="center" wrapText="1"/>
    </xf>
    <xf numFmtId="0" fontId="32" fillId="0" borderId="17" xfId="0" applyFont="1" applyFill="1" applyBorder="1" applyAlignment="1" applyProtection="1">
      <alignment horizontal="center"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Percent 2" xfId="40"/>
    <cellStyle name="Style 1" xfId="41"/>
    <cellStyle name="Title" xfId="42" builtinId="15" customBuiltin="1"/>
    <cellStyle name="Total" xfId="43" builtinId="25" customBuiltin="1"/>
    <cellStyle name="Warning Text" xfId="44" builtinId="11" customBuiltin="1"/>
  </cellStyles>
  <dxfs count="7">
    <dxf>
      <font>
        <b/>
        <i val="0"/>
        <strike val="0"/>
        <color theme="0"/>
      </font>
      <numFmt numFmtId="0" formatCode="General"/>
      <fill>
        <patternFill>
          <bgColor rgb="FFFF0000"/>
        </patternFill>
      </fill>
    </dxf>
    <dxf>
      <font>
        <b/>
        <i val="0"/>
        <color theme="0"/>
        <name val="Cambria"/>
        <scheme val="none"/>
      </font>
      <numFmt numFmtId="0" formatCode="General"/>
      <fill>
        <patternFill>
          <bgColor rgb="FF92D050"/>
        </patternFill>
      </fill>
    </dxf>
    <dxf>
      <font>
        <b/>
        <i val="0"/>
        <color rgb="FFFF0000"/>
      </font>
      <fill>
        <patternFill>
          <bgColor theme="0"/>
        </patternFill>
      </fill>
    </dxf>
    <dxf>
      <font>
        <b/>
        <i val="0"/>
        <color rgb="FFFF0000"/>
      </font>
      <fill>
        <patternFill>
          <bgColor theme="0"/>
        </patternFill>
      </fill>
    </dxf>
    <dxf>
      <font>
        <b/>
        <i val="0"/>
        <color theme="0"/>
        <name val="Cambria"/>
        <scheme val="none"/>
      </font>
      <fill>
        <patternFill>
          <bgColor rgb="FFFF0000"/>
        </patternFill>
      </fill>
    </dxf>
    <dxf>
      <font>
        <b/>
        <i val="0"/>
        <strike val="0"/>
        <color theme="0"/>
      </font>
      <numFmt numFmtId="0" formatCode="General"/>
      <fill>
        <patternFill>
          <bgColor rgb="FFFF0000"/>
        </patternFill>
      </fill>
    </dxf>
    <dxf>
      <font>
        <b/>
        <i val="0"/>
        <color theme="0"/>
        <name val="Cambria"/>
        <scheme val="none"/>
      </font>
      <numFmt numFmtId="0" formatCode="General"/>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6400800</xdr:colOff>
      <xdr:row>28</xdr:row>
      <xdr:rowOff>0</xdr:rowOff>
    </xdr:from>
    <xdr:to>
      <xdr:col>0</xdr:col>
      <xdr:colOff>6400800</xdr:colOff>
      <xdr:row>32</xdr:row>
      <xdr:rowOff>60960</xdr:rowOff>
    </xdr:to>
    <xdr:pic>
      <xdr:nvPicPr>
        <xdr:cNvPr id="2824" name="Picture 4" descr="C:\Users\rossera\AppData\Local\Microsoft\Windows\Temporary Internet Files\Content.IE5\1VWEWXCI\MC900432537[1].png">
          <a:extLst>
            <a:ext uri="{FF2B5EF4-FFF2-40B4-BE49-F238E27FC236}">
              <a16:creationId xmlns:a16="http://schemas.microsoft.com/office/drawing/2014/main" id="{82F2B3D0-2A58-44C7-952A-8040F2D5C2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0" y="8862060"/>
          <a:ext cx="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68580</xdr:colOff>
      <xdr:row>0</xdr:row>
      <xdr:rowOff>22860</xdr:rowOff>
    </xdr:from>
    <xdr:to>
      <xdr:col>0</xdr:col>
      <xdr:colOff>678180</xdr:colOff>
      <xdr:row>0</xdr:row>
      <xdr:rowOff>678180</xdr:rowOff>
    </xdr:to>
    <xdr:pic>
      <xdr:nvPicPr>
        <xdr:cNvPr id="2825" name="Picture 2">
          <a:extLst>
            <a:ext uri="{FF2B5EF4-FFF2-40B4-BE49-F238E27FC236}">
              <a16:creationId xmlns:a16="http://schemas.microsoft.com/office/drawing/2014/main" id="{10096055-4971-485B-BF74-8220BE17DA1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 y="22860"/>
          <a:ext cx="60960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137160</xdr:colOff>
      <xdr:row>0</xdr:row>
      <xdr:rowOff>76200</xdr:rowOff>
    </xdr:from>
    <xdr:to>
      <xdr:col>0</xdr:col>
      <xdr:colOff>716280</xdr:colOff>
      <xdr:row>0</xdr:row>
      <xdr:rowOff>708660</xdr:rowOff>
    </xdr:to>
    <xdr:pic>
      <xdr:nvPicPr>
        <xdr:cNvPr id="1528" name="Picture 2">
          <a:extLst>
            <a:ext uri="{FF2B5EF4-FFF2-40B4-BE49-F238E27FC236}">
              <a16:creationId xmlns:a16="http://schemas.microsoft.com/office/drawing/2014/main" id="{83E8CC93-186A-49FF-B9A2-377ED43D66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76200"/>
          <a:ext cx="57912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83820</xdr:colOff>
      <xdr:row>0</xdr:row>
      <xdr:rowOff>45720</xdr:rowOff>
    </xdr:from>
    <xdr:to>
      <xdr:col>0</xdr:col>
      <xdr:colOff>693420</xdr:colOff>
      <xdr:row>0</xdr:row>
      <xdr:rowOff>716280</xdr:rowOff>
    </xdr:to>
    <xdr:pic>
      <xdr:nvPicPr>
        <xdr:cNvPr id="3452" name="Picture 2">
          <a:extLst>
            <a:ext uri="{FF2B5EF4-FFF2-40B4-BE49-F238E27FC236}">
              <a16:creationId xmlns:a16="http://schemas.microsoft.com/office/drawing/2014/main" id="{A048958E-2FB7-4693-AE6D-BC015225C2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 y="45720"/>
          <a:ext cx="60960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30480</xdr:rowOff>
    </xdr:from>
    <xdr:to>
      <xdr:col>0</xdr:col>
      <xdr:colOff>624840</xdr:colOff>
      <xdr:row>0</xdr:row>
      <xdr:rowOff>594360</xdr:rowOff>
    </xdr:to>
    <xdr:pic>
      <xdr:nvPicPr>
        <xdr:cNvPr id="7276" name="Picture 2">
          <a:extLst>
            <a:ext uri="{FF2B5EF4-FFF2-40B4-BE49-F238E27FC236}">
              <a16:creationId xmlns:a16="http://schemas.microsoft.com/office/drawing/2014/main" id="{0EB1D2E9-F880-4F39-9A71-0CEE2889F3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0480"/>
          <a:ext cx="51054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showGridLines="0" workbookViewId="0">
      <selection activeCell="A6" sqref="A6"/>
    </sheetView>
  </sheetViews>
  <sheetFormatPr defaultRowHeight="13.2" x14ac:dyDescent="0.25"/>
  <cols>
    <col min="1" max="1" width="99.6640625" customWidth="1"/>
  </cols>
  <sheetData>
    <row r="1" spans="1:1" ht="58.2" customHeight="1" x14ac:dyDescent="0.25">
      <c r="A1" s="62" t="s">
        <v>10</v>
      </c>
    </row>
    <row r="2" spans="1:1" ht="6.75" customHeight="1" x14ac:dyDescent="0.25">
      <c r="A2" s="21"/>
    </row>
    <row r="3" spans="1:1" ht="45" customHeight="1" x14ac:dyDescent="0.25">
      <c r="A3" s="7" t="s">
        <v>110</v>
      </c>
    </row>
    <row r="4" spans="1:1" x14ac:dyDescent="0.25">
      <c r="A4" s="8" t="s">
        <v>50</v>
      </c>
    </row>
    <row r="5" spans="1:1" ht="17.25" customHeight="1" x14ac:dyDescent="0.25">
      <c r="A5" s="23" t="s">
        <v>65</v>
      </c>
    </row>
    <row r="6" spans="1:1" ht="17.25" customHeight="1" x14ac:dyDescent="0.25">
      <c r="A6" s="23" t="s">
        <v>13</v>
      </c>
    </row>
    <row r="7" spans="1:1" ht="17.25" customHeight="1" x14ac:dyDescent="0.25">
      <c r="A7" s="23" t="s">
        <v>109</v>
      </c>
    </row>
    <row r="8" spans="1:1" ht="17.25" customHeight="1" x14ac:dyDescent="0.25">
      <c r="A8" s="23" t="s">
        <v>64</v>
      </c>
    </row>
    <row r="9" spans="1:1" ht="7.5" customHeight="1" x14ac:dyDescent="0.25">
      <c r="A9" s="22"/>
    </row>
    <row r="10" spans="1:1" ht="20.100000000000001" customHeight="1" x14ac:dyDescent="0.25">
      <c r="A10" s="54" t="s">
        <v>99</v>
      </c>
    </row>
    <row r="11" spans="1:1" ht="33.75" customHeight="1" x14ac:dyDescent="0.25">
      <c r="A11" s="8" t="s">
        <v>111</v>
      </c>
    </row>
    <row r="12" spans="1:1" ht="37.5" customHeight="1" x14ac:dyDescent="0.25">
      <c r="A12" s="8" t="s">
        <v>112</v>
      </c>
    </row>
    <row r="13" spans="1:1" ht="21" customHeight="1" x14ac:dyDescent="0.25">
      <c r="A13" s="8" t="s">
        <v>113</v>
      </c>
    </row>
    <row r="14" spans="1:1" ht="17.25" customHeight="1" x14ac:dyDescent="0.25">
      <c r="A14" s="8" t="s">
        <v>118</v>
      </c>
    </row>
    <row r="15" spans="1:1" ht="17.25" customHeight="1" x14ac:dyDescent="0.25">
      <c r="A15" s="8" t="s">
        <v>32</v>
      </c>
    </row>
    <row r="16" spans="1:1" ht="17.25" customHeight="1" x14ac:dyDescent="0.25">
      <c r="A16" s="8" t="s">
        <v>115</v>
      </c>
    </row>
    <row r="17" spans="1:1" ht="17.25" customHeight="1" x14ac:dyDescent="0.25">
      <c r="A17" s="8" t="s">
        <v>117</v>
      </c>
    </row>
    <row r="18" spans="1:1" ht="17.25" customHeight="1" x14ac:dyDescent="0.25">
      <c r="A18" s="8" t="s">
        <v>116</v>
      </c>
    </row>
    <row r="19" spans="1:1" ht="7.5" customHeight="1" x14ac:dyDescent="0.25">
      <c r="A19" s="14"/>
    </row>
    <row r="20" spans="1:1" ht="20.100000000000001" customHeight="1" x14ac:dyDescent="0.25">
      <c r="A20" s="55" t="s">
        <v>12</v>
      </c>
    </row>
    <row r="21" spans="1:1" ht="38.25" customHeight="1" x14ac:dyDescent="0.25">
      <c r="A21" s="8" t="s">
        <v>21</v>
      </c>
    </row>
    <row r="22" spans="1:1" ht="42.75" customHeight="1" x14ac:dyDescent="0.25">
      <c r="A22" s="8" t="s">
        <v>119</v>
      </c>
    </row>
    <row r="23" spans="1:1" ht="42.75" customHeight="1" x14ac:dyDescent="0.25">
      <c r="A23" s="8" t="s">
        <v>120</v>
      </c>
    </row>
    <row r="24" spans="1:1" ht="47.25" customHeight="1" x14ac:dyDescent="0.25">
      <c r="A24" s="8" t="s">
        <v>40</v>
      </c>
    </row>
    <row r="25" spans="1:1" ht="33" customHeight="1" x14ac:dyDescent="0.25">
      <c r="A25" s="8" t="s">
        <v>41</v>
      </c>
    </row>
    <row r="26" spans="1:1" ht="24" customHeight="1" x14ac:dyDescent="0.25">
      <c r="A26" s="8" t="s">
        <v>51</v>
      </c>
    </row>
    <row r="27" spans="1:1" ht="25.5" customHeight="1" x14ac:dyDescent="0.25">
      <c r="A27" s="8" t="s">
        <v>63</v>
      </c>
    </row>
    <row r="28" spans="1:1" ht="26.25" customHeight="1" x14ac:dyDescent="0.25">
      <c r="A28" s="14"/>
    </row>
  </sheetData>
  <sheetProtection password="CA5B" sheet="1" selectLockedCells="1"/>
  <customSheetViews>
    <customSheetView guid="{B96A98FE-523F-40C1-B2C6-C50156CA6C9C}">
      <pageMargins left="0.23622047244094491" right="0.23622047244094491" top="0.74803149606299213" bottom="0.74803149606299213" header="0.31496062992125984" footer="0.31496062992125984"/>
      <pageSetup paperSize="9" orientation="portrait" r:id="rId1"/>
      <headerFooter>
        <oddFooter>&amp;L&amp;8&amp;F - Instructions&amp;R&amp;8Page &amp;P of &amp;N</oddFooter>
      </headerFooter>
    </customSheetView>
  </customSheetViews>
  <pageMargins left="0.23622047244094491" right="0.23622047244094491" top="0.74803149606299213" bottom="0.74803149606299213" header="0.31496062992125984" footer="0.31496062992125984"/>
  <pageSetup paperSize="9" orientation="portrait" r:id="rId2"/>
  <headerFooter>
    <oddFooter>&amp;L&amp;8&amp;F - Instructions&amp;R&amp;8Page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
  <sheetViews>
    <sheetView showGridLines="0" tabSelected="1" zoomScaleNormal="100" workbookViewId="0">
      <selection activeCell="A61" sqref="A61"/>
    </sheetView>
  </sheetViews>
  <sheetFormatPr defaultRowHeight="13.2" x14ac:dyDescent="0.25"/>
  <cols>
    <col min="1" max="1" width="100.6640625" customWidth="1"/>
    <col min="2" max="2" width="94.5546875" customWidth="1"/>
  </cols>
  <sheetData>
    <row r="1" spans="1:1" ht="58.2" customHeight="1" x14ac:dyDescent="0.25">
      <c r="A1" s="63" t="s">
        <v>11</v>
      </c>
    </row>
    <row r="2" spans="1:1" ht="20.25" customHeight="1" x14ac:dyDescent="0.25">
      <c r="A2" s="89" t="s">
        <v>88</v>
      </c>
    </row>
    <row r="3" spans="1:1" ht="7.2" customHeight="1" x14ac:dyDescent="0.25">
      <c r="A3" s="24"/>
    </row>
    <row r="4" spans="1:1" ht="84.6" customHeight="1" x14ac:dyDescent="0.25">
      <c r="A4" s="59" t="s">
        <v>121</v>
      </c>
    </row>
    <row r="5" spans="1:1" ht="7.2" customHeight="1" x14ac:dyDescent="0.25">
      <c r="A5" s="24"/>
    </row>
    <row r="6" spans="1:1" ht="17.7" customHeight="1" x14ac:dyDescent="0.25">
      <c r="A6" s="85" t="s">
        <v>83</v>
      </c>
    </row>
    <row r="7" spans="1:1" ht="7.2" customHeight="1" x14ac:dyDescent="0.25">
      <c r="A7" s="13"/>
    </row>
    <row r="8" spans="1:1" ht="88.5" customHeight="1" x14ac:dyDescent="0.25">
      <c r="A8" s="8" t="s">
        <v>89</v>
      </c>
    </row>
    <row r="9" spans="1:1" ht="52.5" customHeight="1" x14ac:dyDescent="0.25">
      <c r="A9" s="8" t="s">
        <v>90</v>
      </c>
    </row>
    <row r="10" spans="1:1" ht="54.6" customHeight="1" x14ac:dyDescent="0.25">
      <c r="A10" s="8" t="s">
        <v>14</v>
      </c>
    </row>
    <row r="11" spans="1:1" ht="72" customHeight="1" x14ac:dyDescent="0.25">
      <c r="A11" s="14" t="s">
        <v>43</v>
      </c>
    </row>
    <row r="12" spans="1:1" ht="7.2" customHeight="1" x14ac:dyDescent="0.25">
      <c r="A12" s="25"/>
    </row>
    <row r="13" spans="1:1" ht="17.7" customHeight="1" x14ac:dyDescent="0.25">
      <c r="A13" s="86" t="s">
        <v>84</v>
      </c>
    </row>
    <row r="14" spans="1:1" ht="7.2" customHeight="1" x14ac:dyDescent="0.25">
      <c r="A14" s="7"/>
    </row>
    <row r="15" spans="1:1" ht="42.75" customHeight="1" x14ac:dyDescent="0.25">
      <c r="A15" s="14" t="s">
        <v>52</v>
      </c>
    </row>
    <row r="16" spans="1:1" ht="7.2" customHeight="1" x14ac:dyDescent="0.25">
      <c r="A16" s="5"/>
    </row>
    <row r="17" spans="1:1" ht="17.7" customHeight="1" x14ac:dyDescent="0.25">
      <c r="A17" s="86" t="s">
        <v>70</v>
      </c>
    </row>
    <row r="18" spans="1:1" ht="7.2" customHeight="1" x14ac:dyDescent="0.25">
      <c r="A18" s="7"/>
    </row>
    <row r="19" spans="1:1" ht="39.6" x14ac:dyDescent="0.25">
      <c r="A19" s="8" t="s">
        <v>53</v>
      </c>
    </row>
    <row r="20" spans="1:1" ht="52.5" customHeight="1" x14ac:dyDescent="0.25">
      <c r="A20" s="8" t="s">
        <v>47</v>
      </c>
    </row>
    <row r="21" spans="1:1" ht="20.100000000000001" customHeight="1" x14ac:dyDescent="0.25">
      <c r="A21" s="23" t="s">
        <v>22</v>
      </c>
    </row>
    <row r="22" spans="1:1" ht="18" customHeight="1" x14ac:dyDescent="0.25">
      <c r="A22" s="8" t="s">
        <v>48</v>
      </c>
    </row>
    <row r="23" spans="1:1" ht="18" customHeight="1" x14ac:dyDescent="0.25">
      <c r="A23" s="8" t="s">
        <v>55</v>
      </c>
    </row>
    <row r="24" spans="1:1" ht="18" customHeight="1" x14ac:dyDescent="0.25">
      <c r="A24" s="14" t="s">
        <v>54</v>
      </c>
    </row>
    <row r="25" spans="1:1" ht="7.2" customHeight="1" x14ac:dyDescent="0.25">
      <c r="A25" s="15"/>
    </row>
    <row r="26" spans="1:1" ht="17.7" customHeight="1" x14ac:dyDescent="0.25">
      <c r="A26" s="87" t="s">
        <v>122</v>
      </c>
    </row>
    <row r="27" spans="1:1" ht="7.2" customHeight="1" x14ac:dyDescent="0.25">
      <c r="A27" s="7"/>
    </row>
    <row r="28" spans="1:1" ht="57" customHeight="1" x14ac:dyDescent="0.25">
      <c r="A28" s="8" t="s">
        <v>123</v>
      </c>
    </row>
    <row r="29" spans="1:1" ht="18" customHeight="1" x14ac:dyDescent="0.25">
      <c r="A29" s="14" t="s">
        <v>9</v>
      </c>
    </row>
    <row r="30" spans="1:1" ht="7.2" customHeight="1" x14ac:dyDescent="0.25">
      <c r="A30" s="5"/>
    </row>
    <row r="31" spans="1:1" ht="17.7" customHeight="1" x14ac:dyDescent="0.25">
      <c r="A31" s="88" t="s">
        <v>71</v>
      </c>
    </row>
    <row r="32" spans="1:1" s="1" customFormat="1" ht="7.2" customHeight="1" x14ac:dyDescent="0.25">
      <c r="A32" s="13"/>
    </row>
    <row r="33" spans="1:1" s="1" customFormat="1" ht="43.5" customHeight="1" x14ac:dyDescent="0.25">
      <c r="A33" s="16" t="s">
        <v>124</v>
      </c>
    </row>
    <row r="34" spans="1:1" ht="7.2" customHeight="1" x14ac:dyDescent="0.25">
      <c r="A34" s="15"/>
    </row>
    <row r="35" spans="1:1" ht="20.25" customHeight="1" x14ac:dyDescent="0.25">
      <c r="A35" s="89" t="s">
        <v>87</v>
      </c>
    </row>
    <row r="36" spans="1:1" s="84" customFormat="1" ht="6" customHeight="1" x14ac:dyDescent="0.25">
      <c r="A36" s="83"/>
    </row>
    <row r="37" spans="1:1" ht="17.7" customHeight="1" x14ac:dyDescent="0.25">
      <c r="A37" s="88" t="s">
        <v>91</v>
      </c>
    </row>
    <row r="38" spans="1:1" ht="7.2" customHeight="1" x14ac:dyDescent="0.25">
      <c r="A38" s="13"/>
    </row>
    <row r="39" spans="1:1" ht="29.7" customHeight="1" x14ac:dyDescent="0.25">
      <c r="A39" s="32" t="s">
        <v>33</v>
      </c>
    </row>
    <row r="40" spans="1:1" ht="37.5" customHeight="1" x14ac:dyDescent="0.25">
      <c r="A40" s="32" t="s">
        <v>34</v>
      </c>
    </row>
    <row r="41" spans="1:1" ht="66" customHeight="1" x14ac:dyDescent="0.25">
      <c r="A41" s="14" t="s">
        <v>125</v>
      </c>
    </row>
    <row r="42" spans="1:1" ht="7.2" customHeight="1" x14ac:dyDescent="0.25">
      <c r="A42" s="6"/>
    </row>
    <row r="43" spans="1:1" ht="17.7" customHeight="1" x14ac:dyDescent="0.25">
      <c r="A43" s="88" t="s">
        <v>72</v>
      </c>
    </row>
    <row r="44" spans="1:1" ht="7.2" customHeight="1" x14ac:dyDescent="0.25">
      <c r="A44" s="29"/>
    </row>
    <row r="45" spans="1:1" ht="17.7" customHeight="1" x14ac:dyDescent="0.25">
      <c r="A45" s="30" t="s">
        <v>56</v>
      </c>
    </row>
    <row r="46" spans="1:1" ht="52.5" customHeight="1" x14ac:dyDescent="0.25">
      <c r="A46" s="30" t="s">
        <v>35</v>
      </c>
    </row>
    <row r="47" spans="1:1" ht="26.4" x14ac:dyDescent="0.25">
      <c r="A47" s="31" t="s">
        <v>42</v>
      </c>
    </row>
    <row r="48" spans="1:1" s="1" customFormat="1" ht="7.2" customHeight="1" x14ac:dyDescent="0.25">
      <c r="A48" s="4"/>
    </row>
    <row r="49" spans="1:1" ht="20.25" customHeight="1" x14ac:dyDescent="0.25">
      <c r="A49" s="89" t="s">
        <v>126</v>
      </c>
    </row>
    <row r="50" spans="1:1" s="12" customFormat="1" ht="7.2" customHeight="1" x14ac:dyDescent="0.25">
      <c r="A50" s="28"/>
    </row>
    <row r="51" spans="1:1" s="92" customFormat="1" ht="18" customHeight="1" x14ac:dyDescent="0.25">
      <c r="A51" s="91" t="s">
        <v>127</v>
      </c>
    </row>
    <row r="52" spans="1:1" s="92" customFormat="1" ht="22.5" customHeight="1" x14ac:dyDescent="0.25">
      <c r="A52" s="90" t="s">
        <v>36</v>
      </c>
    </row>
    <row r="53" spans="1:1" ht="7.2" customHeight="1" x14ac:dyDescent="0.25">
      <c r="A53" s="4"/>
    </row>
    <row r="54" spans="1:1" ht="20.25" customHeight="1" x14ac:dyDescent="0.25">
      <c r="A54" s="89" t="s">
        <v>86</v>
      </c>
    </row>
    <row r="55" spans="1:1" ht="7.2" customHeight="1" x14ac:dyDescent="0.25">
      <c r="A55" s="28"/>
    </row>
    <row r="56" spans="1:1" ht="70.2" customHeight="1" x14ac:dyDescent="0.25">
      <c r="A56" s="16" t="s">
        <v>66</v>
      </c>
    </row>
    <row r="57" spans="1:1" ht="7.2" customHeight="1" x14ac:dyDescent="0.25"/>
    <row r="58" spans="1:1" ht="20.25" customHeight="1" x14ac:dyDescent="0.25">
      <c r="A58" s="89" t="s">
        <v>85</v>
      </c>
    </row>
    <row r="59" spans="1:1" ht="7.2" customHeight="1" x14ac:dyDescent="0.25">
      <c r="A59" s="28"/>
    </row>
    <row r="60" spans="1:1" s="92" customFormat="1" ht="17.100000000000001" customHeight="1" x14ac:dyDescent="0.25">
      <c r="A60" s="91" t="s">
        <v>128</v>
      </c>
    </row>
    <row r="61" spans="1:1" s="92" customFormat="1" ht="21.6" customHeight="1" x14ac:dyDescent="0.25">
      <c r="A61" s="93" t="s">
        <v>67</v>
      </c>
    </row>
  </sheetData>
  <sheetProtection password="CA5B" sheet="1" selectLockedCells="1"/>
  <customSheetViews>
    <customSheetView guid="{B96A98FE-523F-40C1-B2C6-C50156CA6C9C}">
      <rowBreaks count="1" manualBreakCount="1">
        <brk id="33" max="16383" man="1"/>
      </rowBreaks>
      <pageMargins left="0.70866141732283472" right="0.70866141732283472" top="0.74803149606299213" bottom="0.74803149606299213" header="0.31496062992125984" footer="0.31496062992125984"/>
      <pageSetup paperSize="9" scale="96" orientation="portrait" r:id="rId1"/>
      <headerFooter>
        <oddFooter>&amp;L&amp;8&amp;F - Guide&amp;R&amp;8Page &amp;P of &amp;N</oddFooter>
      </headerFooter>
    </customSheetView>
  </customSheetViews>
  <pageMargins left="0.70866141732283472" right="0.70866141732283472" top="0.74803149606299213" bottom="0.74803149606299213" header="0.31496062992125984" footer="0.31496062992125984"/>
  <pageSetup paperSize="9" scale="96" orientation="portrait" r:id="rId2"/>
  <headerFooter>
    <oddFooter>&amp;L&amp;8&amp;F - Guide&amp;R&amp;8Page &amp;P of &amp;N</oddFooter>
  </headerFooter>
  <rowBreaks count="1" manualBreakCount="1">
    <brk id="25"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J108"/>
  <sheetViews>
    <sheetView showGridLines="0" zoomScale="90" zoomScaleNormal="90" zoomScaleSheetLayoutView="100" zoomScalePageLayoutView="25" workbookViewId="0">
      <selection activeCell="B73" sqref="B73:C73"/>
    </sheetView>
  </sheetViews>
  <sheetFormatPr defaultColWidth="9.33203125" defaultRowHeight="13.2" x14ac:dyDescent="0.25"/>
  <cols>
    <col min="1" max="2" width="40.6640625" style="1" customWidth="1"/>
    <col min="3" max="6" width="13.6640625" style="1" customWidth="1"/>
    <col min="7" max="16384" width="9.33203125" style="1"/>
  </cols>
  <sheetData>
    <row r="1" spans="1:10" ht="61.2" customHeight="1" x14ac:dyDescent="0.25">
      <c r="A1" s="124" t="s">
        <v>99</v>
      </c>
      <c r="B1" s="124"/>
      <c r="C1" s="125"/>
      <c r="D1" s="125"/>
      <c r="E1" s="125"/>
      <c r="F1" s="125"/>
      <c r="G1" s="27"/>
    </row>
    <row r="2" spans="1:10" ht="22.5" customHeight="1" x14ac:dyDescent="0.25">
      <c r="A2" s="61" t="s">
        <v>15</v>
      </c>
      <c r="B2" s="159" t="s">
        <v>129</v>
      </c>
      <c r="C2" s="159"/>
      <c r="D2" s="159"/>
      <c r="E2" s="159"/>
      <c r="F2" s="159"/>
    </row>
    <row r="3" spans="1:10" ht="22.5" customHeight="1" x14ac:dyDescent="0.25">
      <c r="A3" s="61" t="s">
        <v>16</v>
      </c>
      <c r="B3" s="160" t="s">
        <v>139</v>
      </c>
      <c r="C3" s="160"/>
      <c r="D3" s="160"/>
      <c r="E3" s="160"/>
      <c r="F3" s="160"/>
      <c r="G3" s="17"/>
    </row>
    <row r="4" spans="1:10" ht="30" customHeight="1" x14ac:dyDescent="0.25">
      <c r="A4" s="126" t="s">
        <v>23</v>
      </c>
      <c r="B4" s="127"/>
      <c r="C4" s="128"/>
      <c r="D4" s="128"/>
      <c r="E4" s="128"/>
      <c r="F4" s="129"/>
    </row>
    <row r="5" spans="1:10" ht="21" customHeight="1" x14ac:dyDescent="0.25">
      <c r="A5" s="139" t="s">
        <v>59</v>
      </c>
      <c r="B5" s="140"/>
      <c r="C5" s="141"/>
      <c r="D5" s="141"/>
      <c r="E5" s="141"/>
      <c r="F5" s="142"/>
    </row>
    <row r="6" spans="1:10" ht="39.9" customHeight="1" x14ac:dyDescent="0.25">
      <c r="A6" s="161" t="s">
        <v>96</v>
      </c>
      <c r="B6" s="162"/>
      <c r="C6" s="96" t="s">
        <v>102</v>
      </c>
      <c r="D6" s="94" t="s">
        <v>100</v>
      </c>
      <c r="E6" s="94" t="s">
        <v>101</v>
      </c>
      <c r="F6" s="95" t="s">
        <v>103</v>
      </c>
    </row>
    <row r="7" spans="1:10" ht="25.2" customHeight="1" x14ac:dyDescent="0.25">
      <c r="A7" s="137" t="s">
        <v>44</v>
      </c>
      <c r="B7" s="137"/>
      <c r="C7" s="138"/>
      <c r="D7" s="138"/>
      <c r="E7" s="138"/>
      <c r="F7" s="138"/>
    </row>
    <row r="8" spans="1:10" ht="18" customHeight="1" x14ac:dyDescent="0.25">
      <c r="A8" s="111" t="s">
        <v>73</v>
      </c>
      <c r="B8" s="112"/>
      <c r="C8" s="112"/>
      <c r="D8" s="112"/>
      <c r="E8" s="112"/>
      <c r="F8" s="113"/>
    </row>
    <row r="9" spans="1:10" ht="30" customHeight="1" x14ac:dyDescent="0.25">
      <c r="A9" s="120" t="s">
        <v>130</v>
      </c>
      <c r="B9" s="121"/>
      <c r="C9" s="35">
        <v>16640</v>
      </c>
      <c r="D9" s="36">
        <v>0</v>
      </c>
      <c r="E9" s="36">
        <v>0</v>
      </c>
      <c r="F9" s="9">
        <f t="shared" ref="F9:F15" si="0">SUM(C9:E9)</f>
        <v>16640</v>
      </c>
    </row>
    <row r="10" spans="1:10" ht="32.1" customHeight="1" x14ac:dyDescent="0.25">
      <c r="A10" s="120"/>
      <c r="B10" s="121"/>
      <c r="C10" s="35">
        <v>0</v>
      </c>
      <c r="D10" s="36">
        <v>0</v>
      </c>
      <c r="E10" s="36">
        <v>0</v>
      </c>
      <c r="F10" s="9">
        <f t="shared" si="0"/>
        <v>0</v>
      </c>
    </row>
    <row r="11" spans="1:10" ht="32.1" customHeight="1" x14ac:dyDescent="0.25">
      <c r="A11" s="120"/>
      <c r="B11" s="121"/>
      <c r="C11" s="35">
        <v>0</v>
      </c>
      <c r="D11" s="36">
        <v>0</v>
      </c>
      <c r="E11" s="36">
        <v>0</v>
      </c>
      <c r="F11" s="9">
        <f t="shared" si="0"/>
        <v>0</v>
      </c>
    </row>
    <row r="12" spans="1:10" ht="32.1" customHeight="1" x14ac:dyDescent="0.25">
      <c r="A12" s="120"/>
      <c r="B12" s="121"/>
      <c r="C12" s="35">
        <v>0</v>
      </c>
      <c r="D12" s="36">
        <v>0</v>
      </c>
      <c r="E12" s="36">
        <v>0</v>
      </c>
      <c r="F12" s="9">
        <f t="shared" si="0"/>
        <v>0</v>
      </c>
    </row>
    <row r="13" spans="1:10" ht="32.1" customHeight="1" x14ac:dyDescent="0.25">
      <c r="A13" s="120"/>
      <c r="B13" s="121"/>
      <c r="C13" s="35">
        <v>0</v>
      </c>
      <c r="D13" s="36">
        <v>0</v>
      </c>
      <c r="E13" s="36">
        <v>0</v>
      </c>
      <c r="F13" s="9">
        <f t="shared" si="0"/>
        <v>0</v>
      </c>
    </row>
    <row r="14" spans="1:10" ht="32.1" customHeight="1" x14ac:dyDescent="0.25">
      <c r="A14" s="120"/>
      <c r="B14" s="121"/>
      <c r="C14" s="35">
        <v>0</v>
      </c>
      <c r="D14" s="36">
        <v>0</v>
      </c>
      <c r="E14" s="36">
        <v>0</v>
      </c>
      <c r="F14" s="9">
        <f t="shared" si="0"/>
        <v>0</v>
      </c>
    </row>
    <row r="15" spans="1:10" ht="32.1" customHeight="1" thickBot="1" x14ac:dyDescent="0.3">
      <c r="A15" s="122" t="s">
        <v>27</v>
      </c>
      <c r="B15" s="123"/>
      <c r="C15" s="48">
        <f>SUM(C9:C14)</f>
        <v>16640</v>
      </c>
      <c r="D15" s="48">
        <f>SUM(D9:D14)</f>
        <v>0</v>
      </c>
      <c r="E15" s="48">
        <f>SUM(E9:E14)</f>
        <v>0</v>
      </c>
      <c r="F15" s="48">
        <f t="shared" si="0"/>
        <v>16640</v>
      </c>
    </row>
    <row r="16" spans="1:10" ht="19.95" customHeight="1" thickTop="1" x14ac:dyDescent="0.25">
      <c r="A16" s="150" t="s">
        <v>49</v>
      </c>
      <c r="B16" s="151"/>
      <c r="C16" s="151"/>
      <c r="D16" s="151"/>
      <c r="E16" s="151"/>
      <c r="F16" s="152"/>
      <c r="G16" s="19"/>
      <c r="H16" s="20"/>
      <c r="I16" s="20"/>
      <c r="J16" s="20"/>
    </row>
    <row r="17" spans="1:10" ht="25.2" customHeight="1" x14ac:dyDescent="0.25">
      <c r="A17" s="108" t="s">
        <v>92</v>
      </c>
      <c r="B17" s="109"/>
      <c r="C17" s="109"/>
      <c r="D17" s="109"/>
      <c r="E17" s="109"/>
      <c r="F17" s="110"/>
    </row>
    <row r="18" spans="1:10" ht="18" customHeight="1" x14ac:dyDescent="0.25">
      <c r="A18" s="111" t="s">
        <v>74</v>
      </c>
      <c r="B18" s="112"/>
      <c r="C18" s="112"/>
      <c r="D18" s="112"/>
      <c r="E18" s="112"/>
      <c r="F18" s="113"/>
    </row>
    <row r="19" spans="1:10" ht="29.25" customHeight="1" x14ac:dyDescent="0.25">
      <c r="A19" s="157" t="s">
        <v>131</v>
      </c>
      <c r="B19" s="158"/>
      <c r="C19" s="45">
        <v>4326</v>
      </c>
      <c r="D19" s="36">
        <v>0</v>
      </c>
      <c r="E19" s="36">
        <v>0</v>
      </c>
      <c r="F19" s="39">
        <f t="shared" ref="F19:F25" si="1">SUM(C19:E19)</f>
        <v>4326</v>
      </c>
    </row>
    <row r="20" spans="1:10" ht="32.1" customHeight="1" x14ac:dyDescent="0.25">
      <c r="A20" s="120"/>
      <c r="B20" s="121"/>
      <c r="C20" s="35">
        <v>0</v>
      </c>
      <c r="D20" s="36">
        <v>0</v>
      </c>
      <c r="E20" s="36">
        <v>0</v>
      </c>
      <c r="F20" s="39">
        <f t="shared" si="1"/>
        <v>0</v>
      </c>
    </row>
    <row r="21" spans="1:10" ht="32.1" customHeight="1" x14ac:dyDescent="0.25">
      <c r="A21" s="120"/>
      <c r="B21" s="121"/>
      <c r="C21" s="35">
        <v>0</v>
      </c>
      <c r="D21" s="36">
        <v>0</v>
      </c>
      <c r="E21" s="36">
        <v>0</v>
      </c>
      <c r="F21" s="39">
        <f t="shared" si="1"/>
        <v>0</v>
      </c>
    </row>
    <row r="22" spans="1:10" ht="32.1" customHeight="1" x14ac:dyDescent="0.25">
      <c r="A22" s="120"/>
      <c r="B22" s="121"/>
      <c r="C22" s="35">
        <v>0</v>
      </c>
      <c r="D22" s="36">
        <v>0</v>
      </c>
      <c r="E22" s="36">
        <v>0</v>
      </c>
      <c r="F22" s="39">
        <f t="shared" si="1"/>
        <v>0</v>
      </c>
    </row>
    <row r="23" spans="1:10" ht="32.1" customHeight="1" x14ac:dyDescent="0.25">
      <c r="A23" s="120"/>
      <c r="B23" s="121"/>
      <c r="C23" s="35">
        <v>0</v>
      </c>
      <c r="D23" s="36">
        <v>0</v>
      </c>
      <c r="E23" s="36">
        <v>0</v>
      </c>
      <c r="F23" s="39">
        <f t="shared" si="1"/>
        <v>0</v>
      </c>
    </row>
    <row r="24" spans="1:10" ht="32.1" customHeight="1" x14ac:dyDescent="0.25">
      <c r="A24" s="120"/>
      <c r="B24" s="121"/>
      <c r="C24" s="35">
        <v>0</v>
      </c>
      <c r="D24" s="36">
        <v>0</v>
      </c>
      <c r="E24" s="36">
        <v>0</v>
      </c>
      <c r="F24" s="39">
        <f t="shared" si="1"/>
        <v>0</v>
      </c>
    </row>
    <row r="25" spans="1:10" ht="32.1" customHeight="1" thickBot="1" x14ac:dyDescent="0.3">
      <c r="A25" s="122" t="s">
        <v>28</v>
      </c>
      <c r="B25" s="123"/>
      <c r="C25" s="48">
        <f>SUM(C19:C24)</f>
        <v>4326</v>
      </c>
      <c r="D25" s="48">
        <f>SUM(D19:D24)</f>
        <v>0</v>
      </c>
      <c r="E25" s="48">
        <f>SUM(E19:E24)</f>
        <v>0</v>
      </c>
      <c r="F25" s="48">
        <f t="shared" si="1"/>
        <v>4326</v>
      </c>
      <c r="G25" s="46"/>
      <c r="H25" s="18"/>
    </row>
    <row r="26" spans="1:10" ht="20.100000000000001" customHeight="1" thickTop="1" x14ac:dyDescent="0.25">
      <c r="A26" s="163" t="s">
        <v>57</v>
      </c>
      <c r="B26" s="164"/>
      <c r="C26" s="165"/>
      <c r="D26" s="81"/>
      <c r="E26" s="81" t="s">
        <v>19</v>
      </c>
      <c r="F26" s="82">
        <f>F25/F15</f>
        <v>0.25997596153846153</v>
      </c>
      <c r="G26" s="19"/>
      <c r="H26" s="20"/>
      <c r="I26" s="20"/>
      <c r="J26" s="20"/>
    </row>
    <row r="27" spans="1:10" ht="25.2" customHeight="1" x14ac:dyDescent="0.25">
      <c r="A27" s="117" t="s">
        <v>93</v>
      </c>
      <c r="B27" s="118"/>
      <c r="C27" s="118"/>
      <c r="D27" s="118"/>
      <c r="E27" s="118"/>
      <c r="F27" s="119"/>
    </row>
    <row r="28" spans="1:10" ht="27.75" customHeight="1" x14ac:dyDescent="0.25">
      <c r="A28" s="111" t="s">
        <v>75</v>
      </c>
      <c r="B28" s="112"/>
      <c r="C28" s="112"/>
      <c r="D28" s="112"/>
      <c r="E28" s="112"/>
      <c r="F28" s="113"/>
    </row>
    <row r="29" spans="1:10" ht="32.25" customHeight="1" x14ac:dyDescent="0.25">
      <c r="A29" s="120" t="s">
        <v>142</v>
      </c>
      <c r="B29" s="121"/>
      <c r="C29" s="35">
        <v>17191</v>
      </c>
      <c r="D29" s="36">
        <v>0</v>
      </c>
      <c r="E29" s="36">
        <v>0</v>
      </c>
      <c r="F29" s="40">
        <f>SUM(C29:E29)</f>
        <v>17191</v>
      </c>
    </row>
    <row r="30" spans="1:10" ht="32.1" customHeight="1" x14ac:dyDescent="0.25">
      <c r="A30" s="120" t="s">
        <v>143</v>
      </c>
      <c r="B30" s="121"/>
      <c r="C30" s="35">
        <v>27709</v>
      </c>
      <c r="D30" s="36">
        <v>0</v>
      </c>
      <c r="E30" s="36">
        <v>0</v>
      </c>
      <c r="F30" s="40">
        <f t="shared" ref="F30:F39" si="2">SUM(C30:E30)</f>
        <v>27709</v>
      </c>
    </row>
    <row r="31" spans="1:10" ht="32.1" customHeight="1" x14ac:dyDescent="0.25">
      <c r="A31" s="120" t="s">
        <v>144</v>
      </c>
      <c r="B31" s="121"/>
      <c r="C31" s="35">
        <v>18658</v>
      </c>
      <c r="D31" s="36">
        <v>0</v>
      </c>
      <c r="E31" s="36">
        <v>0</v>
      </c>
      <c r="F31" s="40">
        <f t="shared" si="2"/>
        <v>18658</v>
      </c>
    </row>
    <row r="32" spans="1:10" ht="32.1" customHeight="1" x14ac:dyDescent="0.25">
      <c r="A32" s="120" t="s">
        <v>145</v>
      </c>
      <c r="B32" s="121"/>
      <c r="C32" s="35">
        <v>20000</v>
      </c>
      <c r="D32" s="36">
        <v>2385</v>
      </c>
      <c r="E32" s="36">
        <v>0</v>
      </c>
      <c r="F32" s="40">
        <f>SUM(C32:E32)</f>
        <v>22385</v>
      </c>
    </row>
    <row r="33" spans="1:6" ht="32.1" customHeight="1" x14ac:dyDescent="0.25">
      <c r="A33" s="120"/>
      <c r="B33" s="121"/>
      <c r="C33" s="35">
        <v>0</v>
      </c>
      <c r="D33" s="36">
        <v>0</v>
      </c>
      <c r="E33" s="36">
        <v>0</v>
      </c>
      <c r="F33" s="40">
        <f>SUM(C33:E33)</f>
        <v>0</v>
      </c>
    </row>
    <row r="34" spans="1:6" ht="32.1" customHeight="1" x14ac:dyDescent="0.25">
      <c r="A34" s="120"/>
      <c r="B34" s="121"/>
      <c r="C34" s="35">
        <v>0</v>
      </c>
      <c r="D34" s="36">
        <v>0</v>
      </c>
      <c r="E34" s="36">
        <v>0</v>
      </c>
      <c r="F34" s="40">
        <f>SUM(C34:E34)</f>
        <v>0</v>
      </c>
    </row>
    <row r="35" spans="1:6" ht="32.1" customHeight="1" x14ac:dyDescent="0.25">
      <c r="A35" s="120"/>
      <c r="B35" s="121"/>
      <c r="C35" s="35">
        <v>0</v>
      </c>
      <c r="D35" s="36">
        <v>0</v>
      </c>
      <c r="E35" s="36">
        <v>0</v>
      </c>
      <c r="F35" s="40">
        <f t="shared" si="2"/>
        <v>0</v>
      </c>
    </row>
    <row r="36" spans="1:6" ht="32.1" customHeight="1" x14ac:dyDescent="0.25">
      <c r="A36" s="120"/>
      <c r="B36" s="121"/>
      <c r="C36" s="35">
        <v>0</v>
      </c>
      <c r="D36" s="36">
        <v>0</v>
      </c>
      <c r="E36" s="36">
        <v>0</v>
      </c>
      <c r="F36" s="40">
        <f t="shared" si="2"/>
        <v>0</v>
      </c>
    </row>
    <row r="37" spans="1:6" ht="32.1" customHeight="1" x14ac:dyDescent="0.25">
      <c r="A37" s="120"/>
      <c r="B37" s="121"/>
      <c r="C37" s="35">
        <v>0</v>
      </c>
      <c r="D37" s="36">
        <v>0</v>
      </c>
      <c r="E37" s="36">
        <v>0</v>
      </c>
      <c r="F37" s="40">
        <f t="shared" si="2"/>
        <v>0</v>
      </c>
    </row>
    <row r="38" spans="1:6" ht="32.1" customHeight="1" x14ac:dyDescent="0.25">
      <c r="A38" s="120"/>
      <c r="B38" s="121"/>
      <c r="C38" s="35">
        <v>0</v>
      </c>
      <c r="D38" s="36">
        <v>0</v>
      </c>
      <c r="E38" s="36">
        <v>0</v>
      </c>
      <c r="F38" s="40">
        <f t="shared" si="2"/>
        <v>0</v>
      </c>
    </row>
    <row r="39" spans="1:6" ht="32.1" customHeight="1" thickBot="1" x14ac:dyDescent="0.3">
      <c r="A39" s="122" t="s">
        <v>29</v>
      </c>
      <c r="B39" s="123"/>
      <c r="C39" s="48">
        <f>SUM(C29:C38)</f>
        <v>83558</v>
      </c>
      <c r="D39" s="48">
        <f>SUM(D29:D38)</f>
        <v>2385</v>
      </c>
      <c r="E39" s="48">
        <f>SUM(E29:E38)</f>
        <v>0</v>
      </c>
      <c r="F39" s="48">
        <f t="shared" si="2"/>
        <v>85943</v>
      </c>
    </row>
    <row r="40" spans="1:6" ht="39.9" customHeight="1" thickTop="1" x14ac:dyDescent="0.25">
      <c r="A40" s="166" t="s">
        <v>96</v>
      </c>
      <c r="B40" s="167"/>
      <c r="C40" s="97" t="s">
        <v>102</v>
      </c>
      <c r="D40" s="98" t="s">
        <v>100</v>
      </c>
      <c r="E40" s="98" t="s">
        <v>101</v>
      </c>
      <c r="F40" s="95" t="s">
        <v>103</v>
      </c>
    </row>
    <row r="41" spans="1:6" ht="25.2" customHeight="1" x14ac:dyDescent="0.25">
      <c r="A41" s="134" t="s">
        <v>97</v>
      </c>
      <c r="B41" s="135"/>
      <c r="C41" s="135"/>
      <c r="D41" s="135"/>
      <c r="E41" s="135"/>
      <c r="F41" s="136"/>
    </row>
    <row r="42" spans="1:6" ht="18" customHeight="1" x14ac:dyDescent="0.25">
      <c r="A42" s="114" t="s">
        <v>76</v>
      </c>
      <c r="B42" s="115"/>
      <c r="C42" s="115"/>
      <c r="D42" s="115"/>
      <c r="E42" s="115"/>
      <c r="F42" s="116"/>
    </row>
    <row r="43" spans="1:6" ht="32.25" customHeight="1" x14ac:dyDescent="0.25">
      <c r="A43" s="120" t="s">
        <v>140</v>
      </c>
      <c r="B43" s="121"/>
      <c r="C43" s="35">
        <v>240000</v>
      </c>
      <c r="D43" s="36">
        <v>9480</v>
      </c>
      <c r="E43" s="36">
        <v>0</v>
      </c>
      <c r="F43" s="40">
        <f t="shared" ref="F43:F53" si="3">SUM(C43:E43)</f>
        <v>249480</v>
      </c>
    </row>
    <row r="44" spans="1:6" ht="32.1" customHeight="1" x14ac:dyDescent="0.25">
      <c r="A44" s="120" t="s">
        <v>136</v>
      </c>
      <c r="B44" s="121"/>
      <c r="C44" s="35">
        <v>48000</v>
      </c>
      <c r="D44" s="36">
        <v>0</v>
      </c>
      <c r="E44" s="36">
        <v>0</v>
      </c>
      <c r="F44" s="40">
        <f t="shared" si="3"/>
        <v>48000</v>
      </c>
    </row>
    <row r="45" spans="1:6" ht="32.1" customHeight="1" x14ac:dyDescent="0.25">
      <c r="A45" s="120" t="s">
        <v>137</v>
      </c>
      <c r="B45" s="121"/>
      <c r="C45" s="35">
        <v>3600</v>
      </c>
      <c r="D45" s="36">
        <v>0</v>
      </c>
      <c r="E45" s="36">
        <v>0</v>
      </c>
      <c r="F45" s="40">
        <f t="shared" si="3"/>
        <v>3600</v>
      </c>
    </row>
    <row r="46" spans="1:6" ht="32.1" customHeight="1" x14ac:dyDescent="0.25">
      <c r="A46" s="120" t="s">
        <v>138</v>
      </c>
      <c r="B46" s="121"/>
      <c r="C46" s="35">
        <v>5700</v>
      </c>
      <c r="D46" s="36">
        <v>0</v>
      </c>
      <c r="E46" s="36">
        <v>0</v>
      </c>
      <c r="F46" s="40">
        <f t="shared" si="3"/>
        <v>5700</v>
      </c>
    </row>
    <row r="47" spans="1:6" ht="32.1" customHeight="1" x14ac:dyDescent="0.25">
      <c r="A47" s="120"/>
      <c r="B47" s="121"/>
      <c r="C47" s="35">
        <v>0</v>
      </c>
      <c r="D47" s="36">
        <v>0</v>
      </c>
      <c r="E47" s="36">
        <v>0</v>
      </c>
      <c r="F47" s="40">
        <f t="shared" si="3"/>
        <v>0</v>
      </c>
    </row>
    <row r="48" spans="1:6" ht="32.1" customHeight="1" x14ac:dyDescent="0.25">
      <c r="A48" s="120"/>
      <c r="B48" s="121"/>
      <c r="C48" s="35">
        <v>0</v>
      </c>
      <c r="D48" s="36">
        <v>0</v>
      </c>
      <c r="E48" s="36">
        <v>0</v>
      </c>
      <c r="F48" s="40">
        <f t="shared" si="3"/>
        <v>0</v>
      </c>
    </row>
    <row r="49" spans="1:6" ht="32.1" customHeight="1" x14ac:dyDescent="0.25">
      <c r="A49" s="120"/>
      <c r="B49" s="121"/>
      <c r="C49" s="35">
        <v>0</v>
      </c>
      <c r="D49" s="36">
        <v>0</v>
      </c>
      <c r="E49" s="36">
        <v>0</v>
      </c>
      <c r="F49" s="40">
        <f t="shared" si="3"/>
        <v>0</v>
      </c>
    </row>
    <row r="50" spans="1:6" ht="32.1" customHeight="1" x14ac:dyDescent="0.25">
      <c r="A50" s="120"/>
      <c r="B50" s="121"/>
      <c r="C50" s="35">
        <v>0</v>
      </c>
      <c r="D50" s="36">
        <v>0</v>
      </c>
      <c r="E50" s="36">
        <v>0</v>
      </c>
      <c r="F50" s="40">
        <f t="shared" si="3"/>
        <v>0</v>
      </c>
    </row>
    <row r="51" spans="1:6" ht="32.1" customHeight="1" x14ac:dyDescent="0.25">
      <c r="A51" s="120"/>
      <c r="B51" s="121"/>
      <c r="C51" s="35">
        <v>0</v>
      </c>
      <c r="D51" s="36">
        <v>0</v>
      </c>
      <c r="E51" s="36">
        <v>0</v>
      </c>
      <c r="F51" s="40">
        <f t="shared" si="3"/>
        <v>0</v>
      </c>
    </row>
    <row r="52" spans="1:6" ht="32.1" customHeight="1" x14ac:dyDescent="0.25">
      <c r="A52" s="120"/>
      <c r="B52" s="121"/>
      <c r="C52" s="35">
        <v>0</v>
      </c>
      <c r="D52" s="36">
        <v>0</v>
      </c>
      <c r="E52" s="36">
        <v>0</v>
      </c>
      <c r="F52" s="40">
        <f t="shared" si="3"/>
        <v>0</v>
      </c>
    </row>
    <row r="53" spans="1:6" ht="32.1" customHeight="1" thickBot="1" x14ac:dyDescent="0.3">
      <c r="A53" s="122" t="s">
        <v>30</v>
      </c>
      <c r="B53" s="123"/>
      <c r="C53" s="48">
        <f>SUM(C43:C52)</f>
        <v>297300</v>
      </c>
      <c r="D53" s="48">
        <f>SUM(D43:D52)</f>
        <v>9480</v>
      </c>
      <c r="E53" s="48">
        <f>SUM(E43:E52)</f>
        <v>0</v>
      </c>
      <c r="F53" s="48">
        <f t="shared" si="3"/>
        <v>306780</v>
      </c>
    </row>
    <row r="54" spans="1:6" ht="25.2" customHeight="1" thickTop="1" x14ac:dyDescent="0.25">
      <c r="A54" s="130" t="s">
        <v>94</v>
      </c>
      <c r="B54" s="131"/>
      <c r="C54" s="131"/>
      <c r="D54" s="131"/>
      <c r="E54" s="131"/>
      <c r="F54" s="132"/>
    </row>
    <row r="55" spans="1:6" ht="31.5" customHeight="1" x14ac:dyDescent="0.25">
      <c r="A55" s="120"/>
      <c r="B55" s="121"/>
      <c r="C55" s="70">
        <v>0</v>
      </c>
      <c r="D55" s="75">
        <v>0</v>
      </c>
      <c r="E55" s="75">
        <v>0</v>
      </c>
      <c r="F55" s="40">
        <f t="shared" ref="F55:F65" si="4">SUM(C55:E55)</f>
        <v>0</v>
      </c>
    </row>
    <row r="56" spans="1:6" ht="32.1" customHeight="1" x14ac:dyDescent="0.25">
      <c r="A56" s="120"/>
      <c r="B56" s="121"/>
      <c r="C56" s="70">
        <v>0</v>
      </c>
      <c r="D56" s="75">
        <v>0</v>
      </c>
      <c r="E56" s="75">
        <v>0</v>
      </c>
      <c r="F56" s="40">
        <f t="shared" si="4"/>
        <v>0</v>
      </c>
    </row>
    <row r="57" spans="1:6" ht="32.1" customHeight="1" x14ac:dyDescent="0.25">
      <c r="A57" s="120"/>
      <c r="B57" s="121"/>
      <c r="C57" s="70">
        <v>0</v>
      </c>
      <c r="D57" s="75">
        <v>0</v>
      </c>
      <c r="E57" s="75">
        <v>0</v>
      </c>
      <c r="F57" s="40">
        <f t="shared" si="4"/>
        <v>0</v>
      </c>
    </row>
    <row r="58" spans="1:6" ht="32.1" customHeight="1" x14ac:dyDescent="0.25">
      <c r="A58" s="120"/>
      <c r="B58" s="121"/>
      <c r="C58" s="70">
        <v>0</v>
      </c>
      <c r="D58" s="75">
        <v>0</v>
      </c>
      <c r="E58" s="75">
        <v>0</v>
      </c>
      <c r="F58" s="40">
        <f t="shared" si="4"/>
        <v>0</v>
      </c>
    </row>
    <row r="59" spans="1:6" ht="32.1" customHeight="1" x14ac:dyDescent="0.25">
      <c r="A59" s="120"/>
      <c r="B59" s="121"/>
      <c r="C59" s="70">
        <v>0</v>
      </c>
      <c r="D59" s="75">
        <v>0</v>
      </c>
      <c r="E59" s="75">
        <v>0</v>
      </c>
      <c r="F59" s="40">
        <f t="shared" si="4"/>
        <v>0</v>
      </c>
    </row>
    <row r="60" spans="1:6" ht="32.1" customHeight="1" x14ac:dyDescent="0.25">
      <c r="A60" s="120"/>
      <c r="B60" s="121"/>
      <c r="C60" s="70">
        <v>0</v>
      </c>
      <c r="D60" s="75">
        <v>0</v>
      </c>
      <c r="E60" s="75">
        <v>0</v>
      </c>
      <c r="F60" s="40">
        <f t="shared" si="4"/>
        <v>0</v>
      </c>
    </row>
    <row r="61" spans="1:6" ht="32.1" customHeight="1" x14ac:dyDescent="0.25">
      <c r="A61" s="120"/>
      <c r="B61" s="121"/>
      <c r="C61" s="70">
        <v>0</v>
      </c>
      <c r="D61" s="75">
        <v>0</v>
      </c>
      <c r="E61" s="75">
        <v>0</v>
      </c>
      <c r="F61" s="40">
        <f t="shared" si="4"/>
        <v>0</v>
      </c>
    </row>
    <row r="62" spans="1:6" ht="32.1" customHeight="1" x14ac:dyDescent="0.25">
      <c r="A62" s="120"/>
      <c r="B62" s="121"/>
      <c r="C62" s="70">
        <v>0</v>
      </c>
      <c r="D62" s="75">
        <v>0</v>
      </c>
      <c r="E62" s="75">
        <v>0</v>
      </c>
      <c r="F62" s="40">
        <f t="shared" si="4"/>
        <v>0</v>
      </c>
    </row>
    <row r="63" spans="1:6" ht="32.1" customHeight="1" x14ac:dyDescent="0.25">
      <c r="A63" s="120"/>
      <c r="B63" s="121"/>
      <c r="C63" s="70">
        <v>0</v>
      </c>
      <c r="D63" s="75">
        <v>0</v>
      </c>
      <c r="E63" s="75">
        <v>0</v>
      </c>
      <c r="F63" s="40">
        <f t="shared" si="4"/>
        <v>0</v>
      </c>
    </row>
    <row r="64" spans="1:6" ht="32.1" customHeight="1" x14ac:dyDescent="0.25">
      <c r="A64" s="120"/>
      <c r="B64" s="121"/>
      <c r="C64" s="70">
        <v>0</v>
      </c>
      <c r="D64" s="75">
        <v>0</v>
      </c>
      <c r="E64" s="75">
        <v>0</v>
      </c>
      <c r="F64" s="40">
        <f t="shared" si="4"/>
        <v>0</v>
      </c>
    </row>
    <row r="65" spans="1:6" ht="32.1" customHeight="1" thickBot="1" x14ac:dyDescent="0.3">
      <c r="A65" s="122" t="s">
        <v>31</v>
      </c>
      <c r="B65" s="123"/>
      <c r="C65" s="48">
        <f>SUM(C55:C64)</f>
        <v>0</v>
      </c>
      <c r="D65" s="48">
        <f>SUM(D55:D64)</f>
        <v>0</v>
      </c>
      <c r="E65" s="48">
        <f>SUM(E55:E64)</f>
        <v>0</v>
      </c>
      <c r="F65" s="48">
        <f t="shared" si="4"/>
        <v>0</v>
      </c>
    </row>
    <row r="66" spans="1:6" ht="32.25" customHeight="1" thickTop="1" thickBot="1" x14ac:dyDescent="0.3">
      <c r="A66" s="168" t="s">
        <v>108</v>
      </c>
      <c r="B66" s="169"/>
      <c r="C66" s="64">
        <f>SUM(C65,C53,C39,C25,C15)</f>
        <v>401824</v>
      </c>
      <c r="D66" s="64">
        <f>SUM(D65,D53,D39,D25,D15)</f>
        <v>11865</v>
      </c>
      <c r="E66" s="64">
        <f>SUM(E65,E53,E39,E25,E15)</f>
        <v>0</v>
      </c>
      <c r="F66" s="64">
        <f>SUM(F65,F53,F39,F25,F15)</f>
        <v>413689</v>
      </c>
    </row>
    <row r="67" spans="1:6" ht="31.5" customHeight="1" thickTop="1" x14ac:dyDescent="0.25">
      <c r="A67" s="148" t="s">
        <v>25</v>
      </c>
      <c r="B67" s="148"/>
      <c r="C67" s="149"/>
      <c r="D67" s="149"/>
      <c r="E67" s="149"/>
      <c r="F67" s="149"/>
    </row>
    <row r="68" spans="1:6" ht="25.2" customHeight="1" x14ac:dyDescent="0.25">
      <c r="A68" s="133" t="s">
        <v>95</v>
      </c>
      <c r="B68" s="133"/>
      <c r="C68" s="133"/>
      <c r="D68" s="133"/>
      <c r="E68" s="133"/>
      <c r="F68" s="133"/>
    </row>
    <row r="69" spans="1:6" ht="17.25" customHeight="1" x14ac:dyDescent="0.25">
      <c r="A69" s="153" t="s">
        <v>20</v>
      </c>
      <c r="B69" s="154"/>
      <c r="C69" s="155"/>
      <c r="D69" s="155"/>
      <c r="E69" s="155"/>
      <c r="F69" s="156"/>
    </row>
    <row r="70" spans="1:6" ht="38.25" customHeight="1" x14ac:dyDescent="0.25">
      <c r="A70" s="65" t="s">
        <v>79</v>
      </c>
      <c r="B70" s="170" t="s">
        <v>6</v>
      </c>
      <c r="C70" s="171"/>
      <c r="D70" s="66" t="s">
        <v>5</v>
      </c>
      <c r="E70" s="67" t="s">
        <v>78</v>
      </c>
      <c r="F70" s="67" t="s">
        <v>77</v>
      </c>
    </row>
    <row r="71" spans="1:6" ht="32.1" customHeight="1" x14ac:dyDescent="0.25">
      <c r="A71" s="11" t="s">
        <v>129</v>
      </c>
      <c r="B71" s="172" t="s">
        <v>141</v>
      </c>
      <c r="C71" s="173"/>
      <c r="D71" s="37">
        <v>9480</v>
      </c>
      <c r="E71" s="10" t="s">
        <v>7</v>
      </c>
      <c r="F71" s="34" t="s">
        <v>7</v>
      </c>
    </row>
    <row r="72" spans="1:6" ht="32.1" customHeight="1" x14ac:dyDescent="0.25">
      <c r="A72" s="11" t="s">
        <v>129</v>
      </c>
      <c r="B72" s="172" t="s">
        <v>146</v>
      </c>
      <c r="C72" s="173"/>
      <c r="D72" s="37">
        <v>2385</v>
      </c>
      <c r="E72" s="10" t="s">
        <v>7</v>
      </c>
      <c r="F72" s="34" t="s">
        <v>7</v>
      </c>
    </row>
    <row r="73" spans="1:6" ht="32.1" customHeight="1" x14ac:dyDescent="0.25">
      <c r="A73" s="11"/>
      <c r="B73" s="174"/>
      <c r="C73" s="175"/>
      <c r="D73" s="37">
        <v>0</v>
      </c>
      <c r="E73" s="10" t="s">
        <v>7</v>
      </c>
      <c r="F73" s="34" t="s">
        <v>7</v>
      </c>
    </row>
    <row r="74" spans="1:6" ht="32.1" customHeight="1" x14ac:dyDescent="0.25">
      <c r="A74" s="11"/>
      <c r="B74" s="174"/>
      <c r="C74" s="175"/>
      <c r="D74" s="37"/>
      <c r="E74" s="10" t="s">
        <v>7</v>
      </c>
      <c r="F74" s="34" t="s">
        <v>7</v>
      </c>
    </row>
    <row r="75" spans="1:6" ht="32.1" customHeight="1" x14ac:dyDescent="0.25">
      <c r="A75" s="11"/>
      <c r="B75" s="174"/>
      <c r="C75" s="175"/>
      <c r="D75" s="37"/>
      <c r="E75" s="10" t="s">
        <v>7</v>
      </c>
      <c r="F75" s="10" t="s">
        <v>7</v>
      </c>
    </row>
    <row r="76" spans="1:6" ht="32.1" customHeight="1" x14ac:dyDescent="0.25">
      <c r="A76" s="11"/>
      <c r="B76" s="174"/>
      <c r="C76" s="175"/>
      <c r="D76" s="37"/>
      <c r="E76" s="10" t="s">
        <v>7</v>
      </c>
      <c r="F76" s="10" t="s">
        <v>7</v>
      </c>
    </row>
    <row r="77" spans="1:6" ht="32.1" customHeight="1" x14ac:dyDescent="0.25">
      <c r="A77" s="11"/>
      <c r="B77" s="174"/>
      <c r="C77" s="175"/>
      <c r="D77" s="37"/>
      <c r="E77" s="10" t="s">
        <v>7</v>
      </c>
      <c r="F77" s="34" t="s">
        <v>7</v>
      </c>
    </row>
    <row r="78" spans="1:6" ht="22.5" customHeight="1" thickBot="1" x14ac:dyDescent="0.3">
      <c r="A78" s="73" t="s">
        <v>105</v>
      </c>
      <c r="B78" s="103" t="str">
        <f>IF(C78 = "ERROR","Check values match: D78 = D66","")</f>
        <v/>
      </c>
      <c r="C78" s="102" t="str">
        <f>IF(D78=D66,"OKAY","ERROR")</f>
        <v>OKAY</v>
      </c>
      <c r="D78" s="48">
        <f>SUM(D71:D77)</f>
        <v>11865</v>
      </c>
      <c r="E78" s="176"/>
      <c r="F78" s="177"/>
    </row>
    <row r="79" spans="1:6" ht="14.25" customHeight="1" thickTop="1" x14ac:dyDescent="0.25">
      <c r="A79" s="183"/>
      <c r="B79" s="183"/>
      <c r="C79" s="183"/>
      <c r="D79" s="183"/>
      <c r="E79" s="183"/>
      <c r="F79" s="183"/>
    </row>
    <row r="80" spans="1:6" ht="25.2" customHeight="1" x14ac:dyDescent="0.25">
      <c r="A80" s="133" t="s">
        <v>80</v>
      </c>
      <c r="B80" s="133"/>
      <c r="C80" s="133"/>
      <c r="D80" s="133"/>
      <c r="E80" s="133"/>
      <c r="F80" s="133"/>
    </row>
    <row r="81" spans="1:7" ht="30.75" customHeight="1" x14ac:dyDescent="0.25">
      <c r="A81" s="153" t="s">
        <v>18</v>
      </c>
      <c r="B81" s="154"/>
      <c r="C81" s="154"/>
      <c r="D81" s="154"/>
      <c r="E81" s="154"/>
      <c r="F81" s="182"/>
    </row>
    <row r="82" spans="1:7" ht="38.25" customHeight="1" x14ac:dyDescent="0.25">
      <c r="A82" s="106" t="s">
        <v>79</v>
      </c>
      <c r="B82" s="178" t="s">
        <v>37</v>
      </c>
      <c r="C82" s="179"/>
      <c r="D82" s="180"/>
      <c r="E82" s="99" t="s">
        <v>5</v>
      </c>
      <c r="F82" s="33" t="s">
        <v>39</v>
      </c>
    </row>
    <row r="83" spans="1:7" ht="32.1" customHeight="1" x14ac:dyDescent="0.25">
      <c r="A83" s="11"/>
      <c r="B83" s="172"/>
      <c r="C83" s="181"/>
      <c r="D83" s="173"/>
      <c r="E83" s="37">
        <v>0</v>
      </c>
      <c r="F83" s="10" t="s">
        <v>7</v>
      </c>
    </row>
    <row r="84" spans="1:7" ht="32.1" customHeight="1" x14ac:dyDescent="0.25">
      <c r="A84" s="11"/>
      <c r="B84" s="172"/>
      <c r="C84" s="181"/>
      <c r="D84" s="173"/>
      <c r="E84" s="37"/>
      <c r="F84" s="10" t="s">
        <v>7</v>
      </c>
    </row>
    <row r="85" spans="1:7" ht="32.1" customHeight="1" x14ac:dyDescent="0.25">
      <c r="A85" s="11"/>
      <c r="B85" s="172"/>
      <c r="C85" s="181"/>
      <c r="D85" s="173"/>
      <c r="E85" s="37"/>
      <c r="F85" s="10" t="s">
        <v>7</v>
      </c>
    </row>
    <row r="86" spans="1:7" ht="32.1" customHeight="1" x14ac:dyDescent="0.25">
      <c r="A86" s="11"/>
      <c r="B86" s="172"/>
      <c r="C86" s="181"/>
      <c r="D86" s="173"/>
      <c r="E86" s="37"/>
      <c r="F86" s="10" t="s">
        <v>7</v>
      </c>
    </row>
    <row r="87" spans="1:7" ht="32.1" customHeight="1" x14ac:dyDescent="0.25">
      <c r="A87" s="11"/>
      <c r="B87" s="172"/>
      <c r="C87" s="181"/>
      <c r="D87" s="173"/>
      <c r="E87" s="37"/>
      <c r="F87" s="10" t="s">
        <v>7</v>
      </c>
    </row>
    <row r="88" spans="1:7" ht="32.1" customHeight="1" x14ac:dyDescent="0.25">
      <c r="A88" s="11"/>
      <c r="B88" s="172"/>
      <c r="C88" s="181"/>
      <c r="D88" s="173"/>
      <c r="E88" s="37"/>
      <c r="F88" s="10" t="s">
        <v>7</v>
      </c>
    </row>
    <row r="89" spans="1:7" ht="32.1" customHeight="1" x14ac:dyDescent="0.25">
      <c r="A89" s="11"/>
      <c r="B89" s="172"/>
      <c r="C89" s="181"/>
      <c r="D89" s="173"/>
      <c r="E89" s="37"/>
      <c r="F89" s="10" t="s">
        <v>7</v>
      </c>
    </row>
    <row r="90" spans="1:7" ht="22.5" customHeight="1" thickBot="1" x14ac:dyDescent="0.3">
      <c r="A90" s="50" t="s">
        <v>106</v>
      </c>
      <c r="B90" s="184" t="str">
        <f>IF(D90 = "ERROR","Check values match: E90 = E66","")</f>
        <v/>
      </c>
      <c r="C90" s="185"/>
      <c r="D90" s="47" t="str">
        <f>IF(E90=E66,"OKAY","ERROR")</f>
        <v>OKAY</v>
      </c>
      <c r="E90" s="49">
        <f>SUM(E83:E89)</f>
        <v>0</v>
      </c>
      <c r="F90" s="74"/>
    </row>
    <row r="91" spans="1:7" ht="36" customHeight="1" thickTop="1" x14ac:dyDescent="0.25">
      <c r="A91" s="186" t="s">
        <v>104</v>
      </c>
      <c r="B91" s="187"/>
      <c r="C91" s="187"/>
      <c r="D91" s="188"/>
      <c r="E91" s="105">
        <f>D78+E90</f>
        <v>11865</v>
      </c>
      <c r="F91" s="104"/>
    </row>
    <row r="92" spans="1:7" s="3" customFormat="1" ht="30" customHeight="1" x14ac:dyDescent="0.25">
      <c r="A92" s="126" t="s">
        <v>114</v>
      </c>
      <c r="B92" s="146"/>
      <c r="C92" s="146"/>
      <c r="D92" s="146"/>
      <c r="E92" s="146"/>
      <c r="F92" s="147"/>
      <c r="G92" s="26"/>
    </row>
    <row r="93" spans="1:7" ht="39.9" customHeight="1" x14ac:dyDescent="0.25">
      <c r="A93" s="161"/>
      <c r="B93" s="162"/>
      <c r="C93" s="96" t="s">
        <v>102</v>
      </c>
      <c r="D93" s="99" t="s">
        <v>100</v>
      </c>
      <c r="E93" s="99" t="s">
        <v>101</v>
      </c>
      <c r="F93" s="95" t="s">
        <v>103</v>
      </c>
    </row>
    <row r="94" spans="1:7" ht="25.5" customHeight="1" x14ac:dyDescent="0.25">
      <c r="A94" s="139" t="s">
        <v>24</v>
      </c>
      <c r="B94" s="140"/>
      <c r="C94" s="140"/>
      <c r="D94" s="140"/>
      <c r="E94" s="140"/>
      <c r="F94" s="189"/>
    </row>
    <row r="95" spans="1:7" ht="25.35" customHeight="1" x14ac:dyDescent="0.25">
      <c r="A95" s="190" t="s">
        <v>45</v>
      </c>
      <c r="B95" s="191"/>
      <c r="C95" s="44">
        <f>C15</f>
        <v>16640</v>
      </c>
      <c r="D95" s="38">
        <f>D15</f>
        <v>0</v>
      </c>
      <c r="E95" s="38">
        <f>E15</f>
        <v>0</v>
      </c>
      <c r="F95" s="76">
        <f>SUM(C95:E95)</f>
        <v>16640</v>
      </c>
    </row>
    <row r="96" spans="1:7" ht="25.35" customHeight="1" x14ac:dyDescent="0.25">
      <c r="A96" s="190" t="s">
        <v>46</v>
      </c>
      <c r="B96" s="191"/>
      <c r="C96" s="44">
        <f>C25</f>
        <v>4326</v>
      </c>
      <c r="D96" s="38">
        <f>D25</f>
        <v>0</v>
      </c>
      <c r="E96" s="38">
        <f>E25</f>
        <v>0</v>
      </c>
      <c r="F96" s="76">
        <f>SUM(C96:E96)</f>
        <v>4326</v>
      </c>
    </row>
    <row r="97" spans="1:6" ht="25.35" customHeight="1" x14ac:dyDescent="0.25">
      <c r="A97" s="190" t="s">
        <v>0</v>
      </c>
      <c r="B97" s="191"/>
      <c r="C97" s="44">
        <f>C39</f>
        <v>83558</v>
      </c>
      <c r="D97" s="38">
        <f>D39</f>
        <v>2385</v>
      </c>
      <c r="E97" s="38">
        <f>E39</f>
        <v>0</v>
      </c>
      <c r="F97" s="76">
        <f>SUM(C97:E97)</f>
        <v>85943</v>
      </c>
    </row>
    <row r="98" spans="1:6" ht="25.35" customHeight="1" x14ac:dyDescent="0.25">
      <c r="A98" s="190" t="s">
        <v>1</v>
      </c>
      <c r="B98" s="191"/>
      <c r="C98" s="44">
        <f>C53</f>
        <v>297300</v>
      </c>
      <c r="D98" s="38">
        <f>D53</f>
        <v>9480</v>
      </c>
      <c r="E98" s="38">
        <f>E53</f>
        <v>0</v>
      </c>
      <c r="F98" s="76">
        <f>SUM(C98:E98)</f>
        <v>306780</v>
      </c>
    </row>
    <row r="99" spans="1:6" ht="25.35" customHeight="1" thickBot="1" x14ac:dyDescent="0.3">
      <c r="A99" s="196" t="s">
        <v>26</v>
      </c>
      <c r="B99" s="197"/>
      <c r="C99" s="44">
        <f>C65</f>
        <v>0</v>
      </c>
      <c r="D99" s="38">
        <f>D65</f>
        <v>0</v>
      </c>
      <c r="E99" s="38">
        <f>E65</f>
        <v>0</v>
      </c>
      <c r="F99" s="76">
        <f>SUM(C99:E99)</f>
        <v>0</v>
      </c>
    </row>
    <row r="100" spans="1:6" ht="30" customHeight="1" thickTop="1" thickBot="1" x14ac:dyDescent="0.3">
      <c r="A100" s="198" t="s">
        <v>2</v>
      </c>
      <c r="B100" s="199"/>
      <c r="C100" s="64">
        <f>SUM(C95:C99)</f>
        <v>401824</v>
      </c>
      <c r="D100" s="64">
        <f>SUM(D95:D99)</f>
        <v>11865</v>
      </c>
      <c r="E100" s="64">
        <f>SUM(E95:E99)</f>
        <v>0</v>
      </c>
      <c r="F100" s="64">
        <f>SUM(F95:F99)</f>
        <v>413689</v>
      </c>
    </row>
    <row r="101" spans="1:6" ht="22.5" customHeight="1" thickTop="1" x14ac:dyDescent="0.25">
      <c r="A101" s="77"/>
      <c r="B101" s="107"/>
      <c r="C101" s="2"/>
      <c r="D101" s="2"/>
      <c r="E101" s="2"/>
      <c r="F101" s="78"/>
    </row>
    <row r="102" spans="1:6" ht="22.2" customHeight="1" x14ac:dyDescent="0.25">
      <c r="A102" s="200" t="s">
        <v>3</v>
      </c>
      <c r="B102" s="201"/>
      <c r="C102" s="201"/>
      <c r="D102" s="201"/>
      <c r="E102" s="201"/>
      <c r="F102" s="202"/>
    </row>
    <row r="103" spans="1:6" ht="24" customHeight="1" x14ac:dyDescent="0.25">
      <c r="A103" s="203" t="s">
        <v>17</v>
      </c>
      <c r="B103" s="204"/>
      <c r="C103" s="43">
        <f>C66</f>
        <v>401824</v>
      </c>
      <c r="D103" s="51" t="str">
        <f>IF(C100=C103,"OKAY","ERROR")</f>
        <v>OKAY</v>
      </c>
      <c r="E103" s="100"/>
      <c r="F103" s="79"/>
    </row>
    <row r="104" spans="1:6" ht="27" customHeight="1" x14ac:dyDescent="0.25">
      <c r="A104" s="192" t="s">
        <v>98</v>
      </c>
      <c r="B104" s="193"/>
      <c r="C104" s="42">
        <f>D78</f>
        <v>11865</v>
      </c>
      <c r="D104" s="52" t="str">
        <f>IF(D100=C104,"OKAY","ERROR")</f>
        <v>OKAY</v>
      </c>
      <c r="E104" s="205" t="str">
        <f>IF(D104 = "ERROR","Check values match: C104 = D78","")</f>
        <v/>
      </c>
      <c r="F104" s="206"/>
    </row>
    <row r="105" spans="1:6" ht="27" customHeight="1" x14ac:dyDescent="0.25">
      <c r="A105" s="192" t="s">
        <v>38</v>
      </c>
      <c r="B105" s="193"/>
      <c r="C105" s="42">
        <f>E90</f>
        <v>0</v>
      </c>
      <c r="D105" s="52" t="str">
        <f>IF(E100=C105,"OKAY","ERROR")</f>
        <v>OKAY</v>
      </c>
      <c r="E105" s="205" t="str">
        <f>IF(D105 = "ERROR","Check values match: C105 = E90","")</f>
        <v/>
      </c>
      <c r="F105" s="206"/>
    </row>
    <row r="106" spans="1:6" ht="27" customHeight="1" x14ac:dyDescent="0.25">
      <c r="A106" s="194" t="s">
        <v>4</v>
      </c>
      <c r="B106" s="195"/>
      <c r="C106" s="41">
        <f>SUM(C103:C105)</f>
        <v>413689</v>
      </c>
      <c r="D106" s="53" t="str">
        <f>IF(F100=C106,"OKAY","ERROR")</f>
        <v>OKAY</v>
      </c>
      <c r="E106" s="101"/>
      <c r="F106" s="80"/>
    </row>
    <row r="107" spans="1:6" ht="27" hidden="1" customHeight="1" x14ac:dyDescent="0.25">
      <c r="A107" s="143"/>
      <c r="B107" s="144"/>
      <c r="C107" s="144"/>
      <c r="D107" s="144"/>
      <c r="E107" s="144"/>
      <c r="F107" s="145"/>
    </row>
    <row r="108" spans="1:6" ht="27" customHeight="1" x14ac:dyDescent="0.25"/>
  </sheetData>
  <sheetProtection password="CA5B" sheet="1" selectLockedCells="1" selectUnlockedCells="1"/>
  <customSheetViews>
    <customSheetView guid="{B96A98FE-523F-40C1-B2C6-C50156CA6C9C}" showGridLines="0" fitToPage="1" topLeftCell="A49">
      <selection sqref="A1:H1"/>
      <rowBreaks count="2" manualBreakCount="2">
        <brk id="28" max="7" man="1"/>
        <brk id="80" max="7" man="1"/>
      </rowBreaks>
      <pageMargins left="0.39370078740157483" right="0.39370078740157483" top="0.39370078740157483" bottom="0.39370078740157483" header="0.19685039370078741" footer="0.19685039370078741"/>
      <pageSetup paperSize="9" scale="93" fitToHeight="0" orientation="portrait" r:id="rId1"/>
      <headerFooter alignWithMargins="0">
        <oddFooter>&amp;L&amp;8&amp;F - Form&amp;R&amp;8Page &amp;P of &amp;N</oddFooter>
      </headerFooter>
    </customSheetView>
  </customSheetViews>
  <mergeCells count="108">
    <mergeCell ref="A105:B105"/>
    <mergeCell ref="A106:B106"/>
    <mergeCell ref="A98:B98"/>
    <mergeCell ref="A99:B99"/>
    <mergeCell ref="A100:B100"/>
    <mergeCell ref="A102:F102"/>
    <mergeCell ref="A103:B103"/>
    <mergeCell ref="A104:B104"/>
    <mergeCell ref="E104:F104"/>
    <mergeCell ref="E105:F105"/>
    <mergeCell ref="A91:D91"/>
    <mergeCell ref="A93:B93"/>
    <mergeCell ref="A94:F94"/>
    <mergeCell ref="A95:B95"/>
    <mergeCell ref="A96:B96"/>
    <mergeCell ref="A97:B97"/>
    <mergeCell ref="B85:D85"/>
    <mergeCell ref="B86:D86"/>
    <mergeCell ref="B87:D87"/>
    <mergeCell ref="B88:D88"/>
    <mergeCell ref="B89:D89"/>
    <mergeCell ref="B90:C90"/>
    <mergeCell ref="B77:C77"/>
    <mergeCell ref="E78:F78"/>
    <mergeCell ref="B82:D82"/>
    <mergeCell ref="B83:D83"/>
    <mergeCell ref="B84:D84"/>
    <mergeCell ref="A80:F80"/>
    <mergeCell ref="A81:F81"/>
    <mergeCell ref="A79:F79"/>
    <mergeCell ref="B71:C71"/>
    <mergeCell ref="B72:C72"/>
    <mergeCell ref="B73:C73"/>
    <mergeCell ref="B74:C74"/>
    <mergeCell ref="B75:C75"/>
    <mergeCell ref="B76:C76"/>
    <mergeCell ref="A62:B62"/>
    <mergeCell ref="A63:B63"/>
    <mergeCell ref="A64:B64"/>
    <mergeCell ref="A65:B65"/>
    <mergeCell ref="A66:B66"/>
    <mergeCell ref="B70:C70"/>
    <mergeCell ref="A56:B56"/>
    <mergeCell ref="A57:B57"/>
    <mergeCell ref="A58:B58"/>
    <mergeCell ref="A59:B59"/>
    <mergeCell ref="A60:B60"/>
    <mergeCell ref="A61:B61"/>
    <mergeCell ref="A49:B49"/>
    <mergeCell ref="A50:B50"/>
    <mergeCell ref="A51:B51"/>
    <mergeCell ref="A52:B52"/>
    <mergeCell ref="A53:B53"/>
    <mergeCell ref="A55:B55"/>
    <mergeCell ref="A43:B43"/>
    <mergeCell ref="A44:B44"/>
    <mergeCell ref="A45:B45"/>
    <mergeCell ref="A46:B46"/>
    <mergeCell ref="A47:B47"/>
    <mergeCell ref="A48:B48"/>
    <mergeCell ref="A35:B35"/>
    <mergeCell ref="A36:B36"/>
    <mergeCell ref="A37:B37"/>
    <mergeCell ref="A38:B38"/>
    <mergeCell ref="A39:B39"/>
    <mergeCell ref="A40:B40"/>
    <mergeCell ref="A30:B30"/>
    <mergeCell ref="A31:B31"/>
    <mergeCell ref="A32:B32"/>
    <mergeCell ref="A33:B33"/>
    <mergeCell ref="A26:C26"/>
    <mergeCell ref="A34:B34"/>
    <mergeCell ref="B2:F2"/>
    <mergeCell ref="B3:F3"/>
    <mergeCell ref="A6:B6"/>
    <mergeCell ref="A9:B9"/>
    <mergeCell ref="A10:B10"/>
    <mergeCell ref="A11:B11"/>
    <mergeCell ref="A107:F107"/>
    <mergeCell ref="A92:F92"/>
    <mergeCell ref="A67:F67"/>
    <mergeCell ref="A16:F16"/>
    <mergeCell ref="A69:F69"/>
    <mergeCell ref="A12:B12"/>
    <mergeCell ref="A13:B13"/>
    <mergeCell ref="A14:B14"/>
    <mergeCell ref="A15:B15"/>
    <mergeCell ref="A19:B19"/>
    <mergeCell ref="A1:F1"/>
    <mergeCell ref="A4:F4"/>
    <mergeCell ref="A54:F54"/>
    <mergeCell ref="A68:F68"/>
    <mergeCell ref="A41:F41"/>
    <mergeCell ref="A7:F7"/>
    <mergeCell ref="A8:F8"/>
    <mergeCell ref="A5:F5"/>
    <mergeCell ref="A20:B20"/>
    <mergeCell ref="A21:B21"/>
    <mergeCell ref="A17:F17"/>
    <mergeCell ref="A18:F18"/>
    <mergeCell ref="A28:F28"/>
    <mergeCell ref="A42:F42"/>
    <mergeCell ref="A27:F27"/>
    <mergeCell ref="A22:B22"/>
    <mergeCell ref="A23:B23"/>
    <mergeCell ref="A24:B24"/>
    <mergeCell ref="A25:B25"/>
    <mergeCell ref="A29:B29"/>
  </mergeCells>
  <phoneticPr fontId="0" type="noConversion"/>
  <conditionalFormatting sqref="D90 C78">
    <cfRule type="cellIs" dxfId="6" priority="21" stopIfTrue="1" operator="equal">
      <formula>"OKAY"</formula>
    </cfRule>
    <cfRule type="cellIs" dxfId="5" priority="22" stopIfTrue="1" operator="equal">
      <formula>"ERROR"</formula>
    </cfRule>
  </conditionalFormatting>
  <conditionalFormatting sqref="F26">
    <cfRule type="cellIs" dxfId="4" priority="9" stopIfTrue="1" operator="greaterThan">
      <formula>0.26</formula>
    </cfRule>
  </conditionalFormatting>
  <conditionalFormatting sqref="B90">
    <cfRule type="containsText" dxfId="3" priority="8" stopIfTrue="1" operator="containsText" text="Check values match in cells B125 and G99">
      <formula>NOT(ISERROR(SEARCH("Check values match in cells B125 and G99",B90)))</formula>
    </cfRule>
  </conditionalFormatting>
  <conditionalFormatting sqref="B78">
    <cfRule type="containsText" dxfId="2" priority="7" stopIfTrue="1" operator="containsText" text="Check values match in cells B125 and G99">
      <formula>NOT(ISERROR(SEARCH("Check values match in cells B125 and G99",B78)))</formula>
    </cfRule>
  </conditionalFormatting>
  <conditionalFormatting sqref="D103:D106">
    <cfRule type="cellIs" dxfId="1" priority="1" stopIfTrue="1" operator="equal">
      <formula>"OKAY"</formula>
    </cfRule>
    <cfRule type="cellIs" dxfId="0" priority="2" stopIfTrue="1" operator="equal">
      <formula>"ERROR"</formula>
    </cfRule>
  </conditionalFormatting>
  <dataValidations count="1">
    <dataValidation type="whole" allowBlank="1" showInputMessage="1" showErrorMessage="1" errorTitle="Whole Numbers Only" error="Whole numbers only, no decimals please" sqref="D9:E14 D19:E24 D43:E52 E90 E83:E88 D71:D78 D55:E64 D29:E38">
      <formula1>-9.99999999999999E+25</formula1>
      <formula2>9.99999999999999E+25</formula2>
    </dataValidation>
  </dataValidations>
  <pageMargins left="0.39370078740157483" right="0.39370078740157483" top="0.39370078740157483" bottom="0.39370078740157483" header="0.19685039370078741" footer="0.19685039370078741"/>
  <pageSetup paperSize="9" scale="71" fitToHeight="0" orientation="portrait" r:id="rId2"/>
  <headerFooter alignWithMargins="0">
    <oddFooter>&amp;L&amp;8&amp;F - Form&amp;R&amp;8Page &amp;P of &amp;N</oddFooter>
  </headerFooter>
  <rowBreaks count="3" manualBreakCount="3">
    <brk id="39" max="7" man="1"/>
    <brk id="66" max="6" man="1"/>
    <brk id="91" max="7"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28"/>
  <sheetViews>
    <sheetView showGridLines="0" zoomScaleNormal="100" zoomScaleSheetLayoutView="100" zoomScalePageLayoutView="25" workbookViewId="0">
      <selection activeCell="K16" sqref="K16"/>
    </sheetView>
  </sheetViews>
  <sheetFormatPr defaultColWidth="9.33203125" defaultRowHeight="13.2" x14ac:dyDescent="0.25"/>
  <cols>
    <col min="1" max="1" width="19.6640625" style="1" bestFit="1" customWidth="1"/>
    <col min="2" max="4" width="11.44140625" style="1" customWidth="1"/>
    <col min="5" max="9" width="13.6640625" style="1" customWidth="1"/>
    <col min="10" max="16384" width="9.33203125" style="1"/>
  </cols>
  <sheetData>
    <row r="1" spans="1:10" ht="49.5" customHeight="1" x14ac:dyDescent="0.25">
      <c r="A1" s="124" t="s">
        <v>60</v>
      </c>
      <c r="B1" s="124"/>
      <c r="C1" s="125"/>
      <c r="D1" s="125"/>
      <c r="E1" s="125"/>
      <c r="F1" s="125"/>
      <c r="G1" s="125"/>
      <c r="H1" s="125"/>
      <c r="I1" s="125"/>
      <c r="J1" s="27"/>
    </row>
    <row r="2" spans="1:10" ht="24.75" customHeight="1" x14ac:dyDescent="0.25">
      <c r="A2" s="215" t="s">
        <v>15</v>
      </c>
      <c r="B2" s="216"/>
      <c r="C2" s="222" t="str">
        <f>'Project Expenditure Breakdown'!$B$2</f>
        <v>Happy Valley Council</v>
      </c>
      <c r="D2" s="222"/>
      <c r="E2" s="222"/>
      <c r="F2" s="222"/>
      <c r="G2" s="222"/>
      <c r="H2" s="222"/>
      <c r="I2" s="222"/>
    </row>
    <row r="3" spans="1:10" ht="24.75" customHeight="1" x14ac:dyDescent="0.25">
      <c r="A3" s="215" t="s">
        <v>16</v>
      </c>
      <c r="B3" s="216"/>
      <c r="C3" s="222" t="str">
        <f>'Project Expenditure Breakdown'!$B$3</f>
        <v>Sample Application Project Expenditure Breakdown</v>
      </c>
      <c r="D3" s="222"/>
      <c r="E3" s="222"/>
      <c r="F3" s="222"/>
      <c r="G3" s="222"/>
      <c r="H3" s="222"/>
      <c r="I3" s="222"/>
      <c r="J3" s="17"/>
    </row>
    <row r="4" spans="1:10" ht="33.75" customHeight="1" x14ac:dyDescent="0.25">
      <c r="A4" s="126" t="s">
        <v>61</v>
      </c>
      <c r="B4" s="146"/>
      <c r="C4" s="223"/>
      <c r="D4" s="223"/>
      <c r="E4" s="223"/>
      <c r="F4" s="223"/>
      <c r="G4" s="223"/>
      <c r="H4" s="223"/>
      <c r="I4" s="224"/>
    </row>
    <row r="5" spans="1:10" ht="24.75" customHeight="1" x14ac:dyDescent="0.25">
      <c r="A5" s="139" t="s">
        <v>58</v>
      </c>
      <c r="B5" s="140"/>
      <c r="C5" s="141"/>
      <c r="D5" s="141"/>
      <c r="E5" s="141"/>
      <c r="F5" s="141"/>
      <c r="G5" s="141"/>
      <c r="H5" s="141"/>
      <c r="I5" s="142"/>
    </row>
    <row r="6" spans="1:10" ht="31.2" customHeight="1" x14ac:dyDescent="0.25">
      <c r="A6" s="161" t="s">
        <v>96</v>
      </c>
      <c r="B6" s="228"/>
      <c r="C6" s="228"/>
      <c r="D6" s="228"/>
      <c r="E6" s="228"/>
      <c r="F6" s="162"/>
      <c r="G6" s="68" t="s">
        <v>68</v>
      </c>
      <c r="H6" s="68" t="s">
        <v>81</v>
      </c>
      <c r="I6" s="58" t="s">
        <v>8</v>
      </c>
    </row>
    <row r="7" spans="1:10" ht="15.6" customHeight="1" x14ac:dyDescent="0.25">
      <c r="A7" s="210" t="s">
        <v>82</v>
      </c>
      <c r="B7" s="112"/>
      <c r="C7" s="112"/>
      <c r="D7" s="112"/>
      <c r="E7" s="112"/>
      <c r="F7" s="112"/>
      <c r="G7" s="112"/>
      <c r="H7" s="112"/>
      <c r="I7" s="113"/>
    </row>
    <row r="8" spans="1:10" ht="30" customHeight="1" x14ac:dyDescent="0.25">
      <c r="A8" s="120" t="s">
        <v>133</v>
      </c>
      <c r="B8" s="211"/>
      <c r="C8" s="211"/>
      <c r="D8" s="211"/>
      <c r="E8" s="211"/>
      <c r="F8" s="121"/>
      <c r="G8" s="34">
        <v>40524</v>
      </c>
      <c r="H8" s="56">
        <v>1</v>
      </c>
      <c r="I8" s="60">
        <f>G8*H8</f>
        <v>40524</v>
      </c>
    </row>
    <row r="9" spans="1:10" ht="32.1" customHeight="1" x14ac:dyDescent="0.25">
      <c r="A9" s="120" t="s">
        <v>132</v>
      </c>
      <c r="B9" s="211"/>
      <c r="C9" s="211"/>
      <c r="D9" s="211"/>
      <c r="E9" s="211"/>
      <c r="F9" s="121"/>
      <c r="G9" s="34">
        <v>26.22</v>
      </c>
      <c r="H9" s="56">
        <v>6000</v>
      </c>
      <c r="I9" s="60">
        <f t="shared" ref="I9:I17" si="0">G9*H9</f>
        <v>157320</v>
      </c>
    </row>
    <row r="10" spans="1:10" ht="32.1" customHeight="1" x14ac:dyDescent="0.25">
      <c r="A10" s="120" t="s">
        <v>134</v>
      </c>
      <c r="B10" s="211"/>
      <c r="C10" s="211"/>
      <c r="D10" s="211"/>
      <c r="E10" s="211"/>
      <c r="F10" s="121"/>
      <c r="G10" s="34">
        <v>31.75</v>
      </c>
      <c r="H10" s="56">
        <v>4855</v>
      </c>
      <c r="I10" s="60">
        <f t="shared" si="0"/>
        <v>154146.25</v>
      </c>
    </row>
    <row r="11" spans="1:10" ht="32.1" customHeight="1" x14ac:dyDescent="0.25">
      <c r="A11" s="120" t="s">
        <v>135</v>
      </c>
      <c r="B11" s="211"/>
      <c r="C11" s="211"/>
      <c r="D11" s="211"/>
      <c r="E11" s="211"/>
      <c r="F11" s="121"/>
      <c r="G11" s="34">
        <v>1</v>
      </c>
      <c r="H11" s="56">
        <v>450000</v>
      </c>
      <c r="I11" s="60">
        <f t="shared" si="0"/>
        <v>450000</v>
      </c>
    </row>
    <row r="12" spans="1:10" ht="32.25" customHeight="1" x14ac:dyDescent="0.25">
      <c r="A12" s="120"/>
      <c r="B12" s="211"/>
      <c r="C12" s="211"/>
      <c r="D12" s="211"/>
      <c r="E12" s="211"/>
      <c r="F12" s="121"/>
      <c r="G12" s="34"/>
      <c r="H12" s="56"/>
      <c r="I12" s="60">
        <f t="shared" si="0"/>
        <v>0</v>
      </c>
    </row>
    <row r="13" spans="1:10" ht="32.1" customHeight="1" x14ac:dyDescent="0.25">
      <c r="A13" s="120"/>
      <c r="B13" s="211"/>
      <c r="C13" s="211"/>
      <c r="D13" s="211"/>
      <c r="E13" s="211"/>
      <c r="F13" s="121"/>
      <c r="G13" s="34"/>
      <c r="H13" s="56"/>
      <c r="I13" s="60">
        <f t="shared" si="0"/>
        <v>0</v>
      </c>
    </row>
    <row r="14" spans="1:10" ht="32.1" customHeight="1" x14ac:dyDescent="0.25">
      <c r="A14" s="120"/>
      <c r="B14" s="211"/>
      <c r="C14" s="211"/>
      <c r="D14" s="211"/>
      <c r="E14" s="211"/>
      <c r="F14" s="121"/>
      <c r="G14" s="34"/>
      <c r="H14" s="56"/>
      <c r="I14" s="60">
        <f t="shared" si="0"/>
        <v>0</v>
      </c>
    </row>
    <row r="15" spans="1:10" ht="32.1" customHeight="1" x14ac:dyDescent="0.25">
      <c r="A15" s="120"/>
      <c r="B15" s="211"/>
      <c r="C15" s="211"/>
      <c r="D15" s="211"/>
      <c r="E15" s="211"/>
      <c r="F15" s="121"/>
      <c r="G15" s="34"/>
      <c r="H15" s="56"/>
      <c r="I15" s="60">
        <f t="shared" si="0"/>
        <v>0</v>
      </c>
    </row>
    <row r="16" spans="1:10" ht="32.1" customHeight="1" x14ac:dyDescent="0.25">
      <c r="A16" s="120"/>
      <c r="B16" s="211"/>
      <c r="C16" s="211"/>
      <c r="D16" s="211"/>
      <c r="E16" s="211"/>
      <c r="F16" s="121"/>
      <c r="G16" s="34"/>
      <c r="H16" s="56"/>
      <c r="I16" s="60">
        <f t="shared" si="0"/>
        <v>0</v>
      </c>
    </row>
    <row r="17" spans="1:9" ht="32.25" customHeight="1" x14ac:dyDescent="0.25">
      <c r="A17" s="120"/>
      <c r="B17" s="211"/>
      <c r="C17" s="211"/>
      <c r="D17" s="211"/>
      <c r="E17" s="211"/>
      <c r="F17" s="121"/>
      <c r="G17" s="34"/>
      <c r="H17" s="56"/>
      <c r="I17" s="60">
        <f t="shared" si="0"/>
        <v>0</v>
      </c>
    </row>
    <row r="18" spans="1:9" ht="32.1" customHeight="1" x14ac:dyDescent="0.25">
      <c r="A18" s="217" t="s">
        <v>69</v>
      </c>
      <c r="B18" s="218"/>
      <c r="C18" s="218"/>
      <c r="D18" s="218"/>
      <c r="E18" s="218"/>
      <c r="F18" s="218"/>
      <c r="G18" s="218"/>
      <c r="H18" s="219"/>
      <c r="I18" s="69">
        <f>SUM(I8:I17)</f>
        <v>801990.25</v>
      </c>
    </row>
    <row r="19" spans="1:9" s="57" customFormat="1" x14ac:dyDescent="0.25">
      <c r="A19" s="201"/>
      <c r="B19" s="201"/>
      <c r="C19" s="201"/>
      <c r="D19" s="201"/>
      <c r="E19" s="201"/>
      <c r="F19" s="201"/>
      <c r="G19" s="201"/>
      <c r="H19" s="201"/>
      <c r="I19" s="225"/>
    </row>
    <row r="20" spans="1:9" ht="30" customHeight="1" x14ac:dyDescent="0.25">
      <c r="A20" s="226" t="s">
        <v>62</v>
      </c>
      <c r="B20" s="227"/>
      <c r="C20" s="227"/>
      <c r="D20" s="227"/>
      <c r="E20" s="227"/>
      <c r="F20" s="227"/>
      <c r="G20" s="227"/>
      <c r="H20" s="227"/>
      <c r="I20" s="227"/>
    </row>
    <row r="21" spans="1:9" ht="39.9" customHeight="1" x14ac:dyDescent="0.25">
      <c r="A21" s="232"/>
      <c r="B21" s="233"/>
      <c r="C21" s="233"/>
      <c r="D21" s="234"/>
      <c r="E21" s="96" t="s">
        <v>102</v>
      </c>
      <c r="F21" s="99" t="s">
        <v>100</v>
      </c>
      <c r="G21" s="99" t="s">
        <v>101</v>
      </c>
      <c r="H21" s="99" t="s">
        <v>107</v>
      </c>
      <c r="I21" s="95" t="s">
        <v>103</v>
      </c>
    </row>
    <row r="22" spans="1:9" ht="25.2" customHeight="1" x14ac:dyDescent="0.25">
      <c r="A22" s="229" t="s">
        <v>45</v>
      </c>
      <c r="B22" s="230"/>
      <c r="C22" s="230"/>
      <c r="D22" s="231"/>
      <c r="E22" s="70">
        <f>'Project Expenditure Breakdown'!C95</f>
        <v>16640</v>
      </c>
      <c r="F22" s="71">
        <f>'Project Expenditure Breakdown'!D95</f>
        <v>0</v>
      </c>
      <c r="G22" s="71">
        <f>'Project Expenditure Breakdown'!E95</f>
        <v>0</v>
      </c>
      <c r="H22" s="220">
        <f>I18</f>
        <v>801990.25</v>
      </c>
      <c r="I22" s="40">
        <f>SUM(E22:G22)</f>
        <v>16640</v>
      </c>
    </row>
    <row r="23" spans="1:9" ht="25.2" customHeight="1" x14ac:dyDescent="0.25">
      <c r="A23" s="229" t="s">
        <v>46</v>
      </c>
      <c r="B23" s="230"/>
      <c r="C23" s="230"/>
      <c r="D23" s="231"/>
      <c r="E23" s="70">
        <f>'Project Expenditure Breakdown'!C96</f>
        <v>4326</v>
      </c>
      <c r="F23" s="72">
        <f>'Project Expenditure Breakdown'!D96</f>
        <v>0</v>
      </c>
      <c r="G23" s="72">
        <f>'Project Expenditure Breakdown'!E96</f>
        <v>0</v>
      </c>
      <c r="H23" s="220"/>
      <c r="I23" s="39">
        <f>SUM(E23:G23)</f>
        <v>4326</v>
      </c>
    </row>
    <row r="24" spans="1:9" ht="25.2" customHeight="1" x14ac:dyDescent="0.25">
      <c r="A24" s="229" t="s">
        <v>0</v>
      </c>
      <c r="B24" s="230"/>
      <c r="C24" s="230"/>
      <c r="D24" s="231"/>
      <c r="E24" s="70">
        <f>'Project Expenditure Breakdown'!C97</f>
        <v>83558</v>
      </c>
      <c r="F24" s="72">
        <f>'Project Expenditure Breakdown'!D97</f>
        <v>2385</v>
      </c>
      <c r="G24" s="72">
        <f>'Project Expenditure Breakdown'!E97</f>
        <v>0</v>
      </c>
      <c r="H24" s="220"/>
      <c r="I24" s="39">
        <f>SUM(E24:G24)</f>
        <v>85943</v>
      </c>
    </row>
    <row r="25" spans="1:9" ht="25.2" customHeight="1" x14ac:dyDescent="0.25">
      <c r="A25" s="229" t="s">
        <v>1</v>
      </c>
      <c r="B25" s="230"/>
      <c r="C25" s="230"/>
      <c r="D25" s="231"/>
      <c r="E25" s="70">
        <f>'Project Expenditure Breakdown'!C98</f>
        <v>297300</v>
      </c>
      <c r="F25" s="72">
        <f>'Project Expenditure Breakdown'!D98</f>
        <v>9480</v>
      </c>
      <c r="G25" s="72">
        <f>'Project Expenditure Breakdown'!E98</f>
        <v>0</v>
      </c>
      <c r="H25" s="220"/>
      <c r="I25" s="39">
        <f>SUM(E25:G25)</f>
        <v>306780</v>
      </c>
    </row>
    <row r="26" spans="1:9" ht="25.2" customHeight="1" thickBot="1" x14ac:dyDescent="0.3">
      <c r="A26" s="207" t="s">
        <v>26</v>
      </c>
      <c r="B26" s="208"/>
      <c r="C26" s="208"/>
      <c r="D26" s="209"/>
      <c r="E26" s="70">
        <f>'Project Expenditure Breakdown'!C99</f>
        <v>0</v>
      </c>
      <c r="F26" s="72">
        <f>'Project Expenditure Breakdown'!D99</f>
        <v>0</v>
      </c>
      <c r="G26" s="72">
        <f>'Project Expenditure Breakdown'!E99</f>
        <v>0</v>
      </c>
      <c r="H26" s="221"/>
      <c r="I26" s="39">
        <f>SUM(E26:G26)</f>
        <v>0</v>
      </c>
    </row>
    <row r="27" spans="1:9" ht="25.2" customHeight="1" thickTop="1" thickBot="1" x14ac:dyDescent="0.3">
      <c r="A27" s="212" t="s">
        <v>2</v>
      </c>
      <c r="B27" s="213"/>
      <c r="C27" s="213"/>
      <c r="D27" s="214"/>
      <c r="E27" s="64">
        <f>SUM(E22:E26)</f>
        <v>401824</v>
      </c>
      <c r="F27" s="64">
        <f>SUM(F22:F26)</f>
        <v>11865</v>
      </c>
      <c r="G27" s="64">
        <f>SUM(G22:G26)</f>
        <v>0</v>
      </c>
      <c r="H27" s="64">
        <f>SUM(H22:H26)</f>
        <v>801990.25</v>
      </c>
      <c r="I27" s="64">
        <f>SUM(E27:H27)</f>
        <v>1215679.25</v>
      </c>
    </row>
    <row r="28" spans="1:9" ht="13.8" thickTop="1" x14ac:dyDescent="0.25"/>
  </sheetData>
  <sheetProtection password="CA5B" sheet="1" selectLockedCells="1" selectUnlockedCells="1"/>
  <mergeCells count="30">
    <mergeCell ref="A22:D22"/>
    <mergeCell ref="A23:D23"/>
    <mergeCell ref="A24:D24"/>
    <mergeCell ref="A25:D25"/>
    <mergeCell ref="A9:F9"/>
    <mergeCell ref="A10:F10"/>
    <mergeCell ref="A11:F11"/>
    <mergeCell ref="A12:F12"/>
    <mergeCell ref="A17:F17"/>
    <mergeCell ref="A21:D21"/>
    <mergeCell ref="H22:H26"/>
    <mergeCell ref="A1:I1"/>
    <mergeCell ref="C2:I2"/>
    <mergeCell ref="C3:I3"/>
    <mergeCell ref="A4:I4"/>
    <mergeCell ref="A19:I19"/>
    <mergeCell ref="A20:I20"/>
    <mergeCell ref="A5:I5"/>
    <mergeCell ref="A6:F6"/>
    <mergeCell ref="A8:F8"/>
    <mergeCell ref="A26:D26"/>
    <mergeCell ref="A7:I7"/>
    <mergeCell ref="A15:F15"/>
    <mergeCell ref="A16:F16"/>
    <mergeCell ref="A27:D27"/>
    <mergeCell ref="A2:B2"/>
    <mergeCell ref="A3:B3"/>
    <mergeCell ref="A18:H18"/>
    <mergeCell ref="A13:F13"/>
    <mergeCell ref="A14:F14"/>
  </mergeCells>
  <pageMargins left="0.39370078740157483" right="0.39370078740157483" top="0.39370078740157483" bottom="0.39370078740157483" header="0.19685039370078741" footer="0.19685039370078741"/>
  <pageSetup paperSize="9" scale="91" fitToHeight="0" orientation="portrait" r:id="rId1"/>
  <headerFooter alignWithMargins="0">
    <oddFooter>&amp;L&amp;8&amp;F - Form&amp;R&amp;8Page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How to use this form</vt:lpstr>
      <vt:lpstr>Step by step Guidance </vt:lpstr>
      <vt:lpstr>Project Expenditure Breakdown</vt:lpstr>
      <vt:lpstr>Ineligible Project Costs</vt:lpstr>
      <vt:lpstr>'Step by step Guidance '!_Toc351033068</vt:lpstr>
      <vt:lpstr>'Ineligible Project Costs'!Print_Area</vt:lpstr>
      <vt:lpstr>'Project Expenditure Breakdown'!Print_Area</vt:lpstr>
      <vt:lpstr>'Step by step Guidance '!Print_Area</vt:lpstr>
    </vt:vector>
  </TitlesOfParts>
  <Manager>Environmental Trust</Manager>
  <Company>Department of Planning, Industry &amp; Environment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Project Expenditure Breakdown - Organics Collections Household</dc:title>
  <dc:subject>Organics Collections Sample Expenditure Breakdown</dc:subject>
  <dc:creator>Environmental Trust</dc:creator>
  <cp:keywords>Environmental Trust, Trust, Organics Collections, Applications, Application Budget Form, Budget Form, Grants, Funding, Grants and Funding, Waste Grants</cp:keywords>
  <cp:lastModifiedBy>Suzzanah Aslin</cp:lastModifiedBy>
  <cp:lastPrinted>2021-08-10T03:43:43Z</cp:lastPrinted>
  <dcterms:created xsi:type="dcterms:W3CDTF">2013-09-10T04:11:39Z</dcterms:created>
  <dcterms:modified xsi:type="dcterms:W3CDTF">2021-09-13T05:42:12Z</dcterms:modified>
  <cp:category>Grants and Funding</cp:category>
</cp:coreProperties>
</file>